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45\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2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E300" i="9" s="1"/>
  <c r="B300" i="9" s="1"/>
  <c r="F300" i="9"/>
  <c r="H299" i="9"/>
  <c r="G299" i="9"/>
  <c r="F299" i="9"/>
  <c r="E299" i="9"/>
  <c r="B299" i="9" s="1"/>
  <c r="H298" i="9"/>
  <c r="G298" i="9"/>
  <c r="E298" i="9" s="1"/>
  <c r="B298" i="9" s="1"/>
  <c r="F298" i="9"/>
  <c r="H297" i="9"/>
  <c r="G297" i="9"/>
  <c r="F297" i="9"/>
  <c r="H296" i="9"/>
  <c r="G296" i="9"/>
  <c r="F296" i="9"/>
  <c r="H295" i="9"/>
  <c r="G295" i="9"/>
  <c r="F295" i="9"/>
  <c r="E295" i="9"/>
  <c r="H294" i="9"/>
  <c r="G294" i="9"/>
  <c r="F294" i="9"/>
  <c r="H293" i="9"/>
  <c r="G293" i="9"/>
  <c r="F293" i="9"/>
  <c r="H292" i="9"/>
  <c r="G292" i="9"/>
  <c r="F292" i="9"/>
  <c r="E292" i="9"/>
  <c r="B292" i="9" s="1"/>
  <c r="F291" i="9"/>
  <c r="F290" i="9"/>
  <c r="H289" i="9"/>
  <c r="G289" i="9"/>
  <c r="F289" i="9"/>
  <c r="H288" i="9"/>
  <c r="G288" i="9"/>
  <c r="E288" i="9" s="1"/>
  <c r="B288" i="9" s="1"/>
  <c r="F288" i="9"/>
  <c r="H287" i="9"/>
  <c r="G287" i="9"/>
  <c r="F287" i="9"/>
  <c r="H286" i="9"/>
  <c r="G286" i="9"/>
  <c r="E286" i="9" s="1"/>
  <c r="B286" i="9" s="1"/>
  <c r="F286" i="9"/>
  <c r="F285" i="9"/>
  <c r="H284" i="9"/>
  <c r="G284" i="9"/>
  <c r="F284" i="9"/>
  <c r="H283" i="9"/>
  <c r="G283" i="9"/>
  <c r="F283" i="9"/>
  <c r="E283" i="9"/>
  <c r="B283" i="9" s="1"/>
  <c r="H282" i="9"/>
  <c r="E282" i="9" s="1"/>
  <c r="G282" i="9"/>
  <c r="F282" i="9"/>
  <c r="F281" i="9"/>
  <c r="F280" i="9"/>
  <c r="F279" i="9"/>
  <c r="F277" i="9" s="1"/>
  <c r="F278" i="9"/>
  <c r="F276" i="9"/>
  <c r="L275" i="9"/>
  <c r="H275" i="9"/>
  <c r="F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L238" i="9"/>
  <c r="E238" i="9"/>
  <c r="M237" i="9"/>
  <c r="L237" i="9"/>
  <c r="F237" i="9" s="1"/>
  <c r="E237" i="9"/>
  <c r="B237" i="9" s="1"/>
  <c r="M236" i="9"/>
  <c r="L236" i="9"/>
  <c r="F236" i="9"/>
  <c r="B236" i="9" s="1"/>
  <c r="E236" i="9"/>
  <c r="M235" i="9"/>
  <c r="L235" i="9"/>
  <c r="F235" i="9" s="1"/>
  <c r="E235" i="9"/>
  <c r="M234" i="9"/>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E223" i="9"/>
  <c r="M222" i="9"/>
  <c r="L222" i="9"/>
  <c r="E222" i="9"/>
  <c r="M221" i="9"/>
  <c r="L221" i="9"/>
  <c r="F221" i="9"/>
  <c r="E221" i="9"/>
  <c r="M220" i="9"/>
  <c r="F220" i="9" s="1"/>
  <c r="B220" i="9" s="1"/>
  <c r="L220" i="9"/>
  <c r="E220" i="9"/>
  <c r="M219" i="9"/>
  <c r="L219" i="9"/>
  <c r="E219" i="9"/>
  <c r="M218" i="9"/>
  <c r="L218" i="9"/>
  <c r="E218" i="9"/>
  <c r="M217" i="9"/>
  <c r="L217" i="9"/>
  <c r="F217" i="9" s="1"/>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E93" i="9" s="1"/>
  <c r="G93" i="9"/>
  <c r="F93" i="9"/>
  <c r="H92" i="9"/>
  <c r="G92" i="9"/>
  <c r="E92" i="9" s="1"/>
  <c r="B92" i="9" s="1"/>
  <c r="F92" i="9"/>
  <c r="H91" i="9"/>
  <c r="E91" i="9" s="1"/>
  <c r="B91" i="9" s="1"/>
  <c r="G91" i="9"/>
  <c r="F91" i="9"/>
  <c r="H90" i="9"/>
  <c r="G90" i="9"/>
  <c r="F90" i="9"/>
  <c r="E90" i="9"/>
  <c r="B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G64" i="9"/>
  <c r="F64" i="9"/>
  <c r="B64" i="9" s="1"/>
  <c r="E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D95" i="8"/>
  <c r="D90" i="8"/>
  <c r="D85" i="8"/>
  <c r="D80" i="8"/>
  <c r="D75" i="8"/>
  <c r="D70" i="8"/>
  <c r="D65" i="8"/>
  <c r="D60" i="8"/>
  <c r="D55" i="8"/>
  <c r="D49" i="8" s="1"/>
  <c r="D43" i="8" s="1"/>
  <c r="D50" i="8"/>
  <c r="D44" i="8"/>
  <c r="D36" i="8"/>
  <c r="D26" i="8"/>
  <c r="D24" i="8" s="1"/>
  <c r="C1499" i="1" s="1"/>
  <c r="D18" i="8"/>
  <c r="D8" i="8"/>
  <c r="D6" i="8" s="1"/>
  <c r="C1481" i="1" s="1"/>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246" i="5"/>
  <c r="D245" i="5"/>
  <c r="F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0" i="4"/>
  <c r="F389" i="4"/>
  <c r="F388" i="4"/>
  <c r="E388" i="4"/>
  <c r="D388" i="4"/>
  <c r="F387" i="4"/>
  <c r="F386" i="4"/>
  <c r="F385" i="4"/>
  <c r="F384" i="4"/>
  <c r="E383" i="4"/>
  <c r="D378" i="1" s="1"/>
  <c r="D383" i="4"/>
  <c r="F382" i="4"/>
  <c r="F381" i="4"/>
  <c r="F380" i="4"/>
  <c r="F379" i="4"/>
  <c r="E378" i="4"/>
  <c r="D378" i="4"/>
  <c r="D363"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2" i="4"/>
  <c r="F131" i="4"/>
  <c r="F130" i="4"/>
  <c r="F129" i="4"/>
  <c r="E128" i="4"/>
  <c r="F128" i="4" s="1"/>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E50" i="4" s="1"/>
  <c r="D46" i="1" s="1"/>
  <c r="D68" i="4"/>
  <c r="F67" i="4"/>
  <c r="F66" i="4"/>
  <c r="E65" i="4"/>
  <c r="D65" i="4"/>
  <c r="D50"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C1578" i="1"/>
  <c r="C1577" i="1"/>
  <c r="H1577" i="1" s="1"/>
  <c r="H1576" i="1"/>
  <c r="G1576" i="1"/>
  <c r="C1576" i="1"/>
  <c r="H1575" i="1"/>
  <c r="G1575" i="1"/>
  <c r="C1575" i="1"/>
  <c r="C1574" i="1"/>
  <c r="C1573" i="1"/>
  <c r="H1573" i="1" s="1"/>
  <c r="H1572" i="1"/>
  <c r="G1572" i="1"/>
  <c r="C1572" i="1"/>
  <c r="H1571" i="1"/>
  <c r="G1571" i="1"/>
  <c r="C1571" i="1"/>
  <c r="C1570" i="1"/>
  <c r="C1569" i="1"/>
  <c r="H1569" i="1" s="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H1526" i="1" s="1"/>
  <c r="C1525" i="1"/>
  <c r="H1524" i="1"/>
  <c r="G1524" i="1"/>
  <c r="C1524" i="1"/>
  <c r="H1523" i="1"/>
  <c r="G1523" i="1"/>
  <c r="C1523"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H1508" i="1"/>
  <c r="G1508" i="1"/>
  <c r="C1508" i="1"/>
  <c r="H1507" i="1"/>
  <c r="G1507" i="1"/>
  <c r="C1507" i="1"/>
  <c r="C1506" i="1"/>
  <c r="H1506" i="1" s="1"/>
  <c r="C1505" i="1"/>
  <c r="H1504" i="1"/>
  <c r="G1504" i="1"/>
  <c r="C1504" i="1"/>
  <c r="C1503" i="1"/>
  <c r="G1503" i="1" s="1"/>
  <c r="C1502" i="1"/>
  <c r="H1502" i="1" s="1"/>
  <c r="C1501" i="1"/>
  <c r="G1501" i="1" s="1"/>
  <c r="H1500" i="1"/>
  <c r="G1500" i="1"/>
  <c r="C1500" i="1"/>
  <c r="C1498" i="1"/>
  <c r="H1498" i="1" s="1"/>
  <c r="H1497" i="1"/>
  <c r="C1497" i="1"/>
  <c r="G1497" i="1" s="1"/>
  <c r="H1496" i="1"/>
  <c r="G1496" i="1"/>
  <c r="C1496" i="1"/>
  <c r="C1495" i="1"/>
  <c r="G1495" i="1" s="1"/>
  <c r="G1494" i="1"/>
  <c r="C1494" i="1"/>
  <c r="H1494" i="1" s="1"/>
  <c r="C1493" i="1"/>
  <c r="G1493" i="1" s="1"/>
  <c r="H1492" i="1"/>
  <c r="G1492" i="1"/>
  <c r="C1492" i="1"/>
  <c r="C1491" i="1"/>
  <c r="H1491" i="1" s="1"/>
  <c r="C1490" i="1"/>
  <c r="H1490" i="1" s="1"/>
  <c r="H1489" i="1"/>
  <c r="C1489" i="1"/>
  <c r="G1489" i="1" s="1"/>
  <c r="H1488" i="1"/>
  <c r="G1488" i="1"/>
  <c r="C1488" i="1"/>
  <c r="C1487" i="1"/>
  <c r="G1487" i="1" s="1"/>
  <c r="G1486" i="1"/>
  <c r="C1486" i="1"/>
  <c r="H1486" i="1" s="1"/>
  <c r="C1485" i="1"/>
  <c r="G1485" i="1" s="1"/>
  <c r="G1484" i="1"/>
  <c r="C1484" i="1"/>
  <c r="H1484" i="1" s="1"/>
  <c r="C1482" i="1"/>
  <c r="H1482" i="1" s="1"/>
  <c r="H1480" i="1"/>
  <c r="G1480" i="1"/>
  <c r="C1480" i="1"/>
  <c r="D1479" i="1"/>
  <c r="H1479" i="1" s="1"/>
  <c r="C1479" i="1"/>
  <c r="H1478" i="1"/>
  <c r="G1478" i="1"/>
  <c r="I1478" i="1" s="1"/>
  <c r="D1478" i="1"/>
  <c r="J1478" i="1" s="1"/>
  <c r="C1478" i="1"/>
  <c r="D1477" i="1"/>
  <c r="C1477" i="1"/>
  <c r="G1477" i="1" s="1"/>
  <c r="J1476" i="1"/>
  <c r="D1476" i="1"/>
  <c r="G1476" i="1" s="1"/>
  <c r="C1476" i="1"/>
  <c r="D1475" i="1"/>
  <c r="G1475" i="1" s="1"/>
  <c r="C1475" i="1"/>
  <c r="D1474" i="1"/>
  <c r="H1474" i="1" s="1"/>
  <c r="C1474" i="1"/>
  <c r="J1473" i="1"/>
  <c r="H1473" i="1"/>
  <c r="G1473" i="1"/>
  <c r="I1473" i="1" s="1"/>
  <c r="D1473" i="1"/>
  <c r="C1473" i="1"/>
  <c r="D1472" i="1"/>
  <c r="C1472" i="1"/>
  <c r="G1472" i="1" s="1"/>
  <c r="J1471" i="1"/>
  <c r="D1471" i="1"/>
  <c r="G1471" i="1" s="1"/>
  <c r="C1471" i="1"/>
  <c r="D1470" i="1"/>
  <c r="G1470" i="1" s="1"/>
  <c r="C1470" i="1"/>
  <c r="D1469" i="1"/>
  <c r="G1469" i="1" s="1"/>
  <c r="C1469" i="1"/>
  <c r="D1468" i="1"/>
  <c r="H1468" i="1" s="1"/>
  <c r="C1468" i="1"/>
  <c r="J1467" i="1"/>
  <c r="H1467" i="1"/>
  <c r="G1467" i="1"/>
  <c r="I1467" i="1" s="1"/>
  <c r="D1467" i="1"/>
  <c r="C1467" i="1"/>
  <c r="D1466" i="1"/>
  <c r="C1466" i="1"/>
  <c r="G1466" i="1" s="1"/>
  <c r="D1465" i="1"/>
  <c r="G1465" i="1" s="1"/>
  <c r="C1465" i="1"/>
  <c r="H1464" i="1"/>
  <c r="D1464" i="1"/>
  <c r="C1464" i="1"/>
  <c r="J1463" i="1"/>
  <c r="H1463" i="1"/>
  <c r="G1463" i="1"/>
  <c r="D1463" i="1"/>
  <c r="C1463" i="1"/>
  <c r="D1462" i="1"/>
  <c r="C1462" i="1"/>
  <c r="G1462" i="1" s="1"/>
  <c r="H1461" i="1"/>
  <c r="D1461" i="1"/>
  <c r="C1461" i="1"/>
  <c r="G1461" i="1" s="1"/>
  <c r="J1460" i="1"/>
  <c r="H1460" i="1"/>
  <c r="D1460" i="1"/>
  <c r="G1460" i="1" s="1"/>
  <c r="I1460" i="1" s="1"/>
  <c r="C1460" i="1"/>
  <c r="D1459" i="1"/>
  <c r="C1459" i="1"/>
  <c r="G1458" i="1"/>
  <c r="D1458" i="1"/>
  <c r="H1458" i="1" s="1"/>
  <c r="C1458" i="1"/>
  <c r="I1457" i="1"/>
  <c r="H1457" i="1"/>
  <c r="D1457" i="1"/>
  <c r="C1457" i="1"/>
  <c r="G1457" i="1" s="1"/>
  <c r="D1456" i="1"/>
  <c r="J1456" i="1" s="1"/>
  <c r="C1456" i="1"/>
  <c r="D1455" i="1"/>
  <c r="C1455" i="1"/>
  <c r="G1455" i="1" s="1"/>
  <c r="C1454" i="1"/>
  <c r="D1453" i="1"/>
  <c r="J1452" i="1"/>
  <c r="H1452" i="1"/>
  <c r="D1452" i="1"/>
  <c r="G1452" i="1" s="1"/>
  <c r="I1452" i="1" s="1"/>
  <c r="C1452" i="1"/>
  <c r="D1451" i="1"/>
  <c r="C1451" i="1"/>
  <c r="G1451" i="1" s="1"/>
  <c r="D1450" i="1"/>
  <c r="H1450" i="1" s="1"/>
  <c r="C1450" i="1"/>
  <c r="H1449" i="1"/>
  <c r="I1449" i="1" s="1"/>
  <c r="D1449" i="1"/>
  <c r="C1449" i="1"/>
  <c r="G1449" i="1" s="1"/>
  <c r="J1448" i="1"/>
  <c r="H1448" i="1"/>
  <c r="D1448" i="1"/>
  <c r="G1448" i="1" s="1"/>
  <c r="I1448" i="1" s="1"/>
  <c r="C1448" i="1"/>
  <c r="D1447" i="1"/>
  <c r="C1447" i="1"/>
  <c r="G1447" i="1" s="1"/>
  <c r="D1446" i="1"/>
  <c r="H1446" i="1" s="1"/>
  <c r="C1446" i="1"/>
  <c r="J1446" i="1" s="1"/>
  <c r="H1445" i="1"/>
  <c r="G1445" i="1"/>
  <c r="D1445" i="1"/>
  <c r="C1445" i="1"/>
  <c r="J1445" i="1" s="1"/>
  <c r="D1444" i="1"/>
  <c r="C1444" i="1"/>
  <c r="G1444" i="1" s="1"/>
  <c r="H1443" i="1"/>
  <c r="G1443" i="1"/>
  <c r="I1443" i="1" s="1"/>
  <c r="D1443" i="1"/>
  <c r="C1443" i="1"/>
  <c r="J1443" i="1" s="1"/>
  <c r="D1442" i="1"/>
  <c r="C1442" i="1"/>
  <c r="G1442" i="1" s="1"/>
  <c r="H1441" i="1"/>
  <c r="G1441" i="1"/>
  <c r="I1441" i="1" s="1"/>
  <c r="D1441" i="1"/>
  <c r="C1441" i="1"/>
  <c r="J1441" i="1" s="1"/>
  <c r="D1440" i="1"/>
  <c r="C1440" i="1"/>
  <c r="G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G1414" i="1"/>
  <c r="D1414" i="1"/>
  <c r="H1414" i="1" s="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D1237" i="1"/>
  <c r="G1237" i="1" s="1"/>
  <c r="C1237" i="1"/>
  <c r="H1236" i="1"/>
  <c r="D1236" i="1"/>
  <c r="G1236" i="1" s="1"/>
  <c r="C1236" i="1"/>
  <c r="H1235" i="1"/>
  <c r="D1235" i="1"/>
  <c r="G1235" i="1" s="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D1218" i="1"/>
  <c r="H1218" i="1" s="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G1155" i="1"/>
  <c r="D1155" i="1"/>
  <c r="H1155" i="1" s="1"/>
  <c r="C1155" i="1"/>
  <c r="D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G1032" i="1"/>
  <c r="D1032" i="1"/>
  <c r="H1032" i="1" s="1"/>
  <c r="C1032" i="1"/>
  <c r="H1031" i="1"/>
  <c r="G1031" i="1"/>
  <c r="D1031" i="1"/>
  <c r="C1031" i="1"/>
  <c r="D1030" i="1"/>
  <c r="H1030" i="1" s="1"/>
  <c r="C1030" i="1"/>
  <c r="G1029" i="1"/>
  <c r="D1029" i="1"/>
  <c r="H1029" i="1" s="1"/>
  <c r="C1029" i="1"/>
  <c r="G1028" i="1"/>
  <c r="D1028" i="1"/>
  <c r="H1028" i="1" s="1"/>
  <c r="C1028" i="1"/>
  <c r="G1027"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G1014" i="1"/>
  <c r="D1014" i="1"/>
  <c r="H1014" i="1" s="1"/>
  <c r="C1014" i="1"/>
  <c r="G1013"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D999" i="1"/>
  <c r="G999" i="1" s="1"/>
  <c r="C999" i="1"/>
  <c r="D998" i="1"/>
  <c r="H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D989" i="1"/>
  <c r="H989" i="1" s="1"/>
  <c r="C989" i="1"/>
  <c r="D988" i="1"/>
  <c r="H988" i="1" s="1"/>
  <c r="C988" i="1"/>
  <c r="H987" i="1"/>
  <c r="D987" i="1"/>
  <c r="G987" i="1" s="1"/>
  <c r="C987" i="1"/>
  <c r="H986" i="1"/>
  <c r="D986" i="1"/>
  <c r="G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H411" i="1"/>
  <c r="D411" i="1"/>
  <c r="G411" i="1" s="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H289" i="1" s="1"/>
  <c r="C289" i="1"/>
  <c r="D288" i="1"/>
  <c r="H288" i="1" s="1"/>
  <c r="C288" i="1"/>
  <c r="D284" i="1"/>
  <c r="C284" i="1"/>
  <c r="D283" i="1"/>
  <c r="C283" i="1"/>
  <c r="D282" i="1"/>
  <c r="C282" i="1"/>
  <c r="D281" i="1"/>
  <c r="C281" i="1"/>
  <c r="D280" i="1"/>
  <c r="C280" i="1"/>
  <c r="D279" i="1"/>
  <c r="C279" i="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G264" i="1"/>
  <c r="D264" i="1"/>
  <c r="C264" i="1"/>
  <c r="H264" i="1" s="1"/>
  <c r="D263" i="1"/>
  <c r="C263" i="1"/>
  <c r="H263" i="1" s="1"/>
  <c r="D262" i="1"/>
  <c r="C262" i="1"/>
  <c r="H262" i="1" s="1"/>
  <c r="G261" i="1"/>
  <c r="D261" i="1"/>
  <c r="C261" i="1"/>
  <c r="H261" i="1" s="1"/>
  <c r="C260" i="1"/>
  <c r="C259"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G248" i="1"/>
  <c r="D248" i="1"/>
  <c r="C248" i="1"/>
  <c r="H248" i="1" s="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G220" i="1"/>
  <c r="D220" i="1"/>
  <c r="C220" i="1"/>
  <c r="H220" i="1" s="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D211" i="1"/>
  <c r="C211" i="1"/>
  <c r="G211" i="1" s="1"/>
  <c r="D210" i="1"/>
  <c r="C210" i="1"/>
  <c r="H210" i="1" s="1"/>
  <c r="G209" i="1"/>
  <c r="D209" i="1"/>
  <c r="C209" i="1"/>
  <c r="H209" i="1" s="1"/>
  <c r="G208" i="1"/>
  <c r="D208" i="1"/>
  <c r="C208" i="1"/>
  <c r="D207" i="1"/>
  <c r="C207" i="1"/>
  <c r="G207" i="1" s="1"/>
  <c r="D206" i="1"/>
  <c r="C206" i="1"/>
  <c r="H206" i="1" s="1"/>
  <c r="G205" i="1"/>
  <c r="D205" i="1"/>
  <c r="C205" i="1"/>
  <c r="H205" i="1" s="1"/>
  <c r="G204" i="1"/>
  <c r="D204" i="1"/>
  <c r="C204" i="1"/>
  <c r="D203" i="1"/>
  <c r="C203" i="1"/>
  <c r="G203" i="1" s="1"/>
  <c r="D202" i="1"/>
  <c r="C202" i="1"/>
  <c r="H202" i="1" s="1"/>
  <c r="G201" i="1"/>
  <c r="D201" i="1"/>
  <c r="C201" i="1"/>
  <c r="H201" i="1" s="1"/>
  <c r="G200" i="1"/>
  <c r="D200" i="1"/>
  <c r="C200" i="1"/>
  <c r="D199" i="1"/>
  <c r="C199" i="1"/>
  <c r="G199" i="1" s="1"/>
  <c r="D198" i="1"/>
  <c r="C198" i="1"/>
  <c r="H198" i="1" s="1"/>
  <c r="G197" i="1"/>
  <c r="D197" i="1"/>
  <c r="C197" i="1"/>
  <c r="H197" i="1" s="1"/>
  <c r="G196" i="1"/>
  <c r="D196" i="1"/>
  <c r="C196" i="1"/>
  <c r="D195" i="1"/>
  <c r="C195" i="1"/>
  <c r="G195" i="1" s="1"/>
  <c r="D194" i="1"/>
  <c r="C194" i="1"/>
  <c r="H194" i="1" s="1"/>
  <c r="G193" i="1"/>
  <c r="D193" i="1"/>
  <c r="C193" i="1"/>
  <c r="H193" i="1" s="1"/>
  <c r="D192" i="1"/>
  <c r="D191" i="1"/>
  <c r="C191" i="1"/>
  <c r="D190" i="1"/>
  <c r="C190" i="1"/>
  <c r="H190" i="1" s="1"/>
  <c r="D189" i="1"/>
  <c r="G189" i="1" s="1"/>
  <c r="C189" i="1"/>
  <c r="H189" i="1" s="1"/>
  <c r="G188" i="1"/>
  <c r="D188" i="1"/>
  <c r="C188" i="1"/>
  <c r="D187" i="1"/>
  <c r="C187" i="1"/>
  <c r="G187" i="1" s="1"/>
  <c r="D186" i="1"/>
  <c r="C186" i="1"/>
  <c r="H186" i="1" s="1"/>
  <c r="G185" i="1"/>
  <c r="D185" i="1"/>
  <c r="C185" i="1"/>
  <c r="H185" i="1" s="1"/>
  <c r="C184" i="1"/>
  <c r="D183" i="1"/>
  <c r="C183" i="1"/>
  <c r="G183" i="1" s="1"/>
  <c r="D182" i="1"/>
  <c r="C182" i="1"/>
  <c r="D181" i="1"/>
  <c r="G181" i="1" s="1"/>
  <c r="C181" i="1"/>
  <c r="H181" i="1" s="1"/>
  <c r="G180" i="1"/>
  <c r="D180" i="1"/>
  <c r="C180" i="1"/>
  <c r="D179" i="1"/>
  <c r="C179" i="1"/>
  <c r="D178" i="1"/>
  <c r="C178" i="1"/>
  <c r="H178" i="1" s="1"/>
  <c r="G177" i="1"/>
  <c r="D177" i="1"/>
  <c r="C177" i="1"/>
  <c r="H177" i="1" s="1"/>
  <c r="D176" i="1"/>
  <c r="G176" i="1" s="1"/>
  <c r="C176" i="1"/>
  <c r="D175" i="1"/>
  <c r="C175" i="1"/>
  <c r="D174" i="1"/>
  <c r="C174" i="1"/>
  <c r="H174" i="1" s="1"/>
  <c r="D173" i="1"/>
  <c r="G173" i="1" s="1"/>
  <c r="C173" i="1"/>
  <c r="G172" i="1"/>
  <c r="D172" i="1"/>
  <c r="C172" i="1"/>
  <c r="D171" i="1"/>
  <c r="C171" i="1"/>
  <c r="G171" i="1" s="1"/>
  <c r="D170" i="1"/>
  <c r="C170" i="1"/>
  <c r="H170" i="1" s="1"/>
  <c r="D169" i="1"/>
  <c r="G169" i="1" s="1"/>
  <c r="C169" i="1"/>
  <c r="H169" i="1" s="1"/>
  <c r="G168" i="1"/>
  <c r="D168" i="1"/>
  <c r="C168" i="1"/>
  <c r="D167" i="1"/>
  <c r="C167" i="1"/>
  <c r="G167" i="1" s="1"/>
  <c r="D166" i="1"/>
  <c r="C166" i="1"/>
  <c r="H166" i="1" s="1"/>
  <c r="D165" i="1"/>
  <c r="G165" i="1" s="1"/>
  <c r="C165" i="1"/>
  <c r="D164" i="1"/>
  <c r="G164" i="1" s="1"/>
  <c r="C164" i="1"/>
  <c r="D163" i="1"/>
  <c r="C163" i="1"/>
  <c r="D162" i="1"/>
  <c r="C162" i="1"/>
  <c r="H162" i="1" s="1"/>
  <c r="D161" i="1"/>
  <c r="G161" i="1" s="1"/>
  <c r="C161" i="1"/>
  <c r="D160" i="1"/>
  <c r="G160" i="1" s="1"/>
  <c r="C160" i="1"/>
  <c r="D158" i="1"/>
  <c r="C158" i="1"/>
  <c r="H158" i="1" s="1"/>
  <c r="G157" i="1"/>
  <c r="D157" i="1"/>
  <c r="C157" i="1"/>
  <c r="H157" i="1" s="1"/>
  <c r="G156" i="1"/>
  <c r="D156" i="1"/>
  <c r="C156" i="1"/>
  <c r="C155" i="1"/>
  <c r="D154" i="1"/>
  <c r="C154" i="1"/>
  <c r="H154" i="1" s="1"/>
  <c r="G153" i="1"/>
  <c r="D153" i="1"/>
  <c r="C153" i="1"/>
  <c r="H153" i="1" s="1"/>
  <c r="G152" i="1"/>
  <c r="D152" i="1"/>
  <c r="C152" i="1"/>
  <c r="D151" i="1"/>
  <c r="C151" i="1"/>
  <c r="G151" i="1" s="1"/>
  <c r="D150" i="1"/>
  <c r="C150" i="1"/>
  <c r="C149" i="1"/>
  <c r="D146" i="1"/>
  <c r="C146" i="1"/>
  <c r="H146" i="1" s="1"/>
  <c r="G145" i="1"/>
  <c r="D145" i="1"/>
  <c r="C145" i="1"/>
  <c r="H145" i="1" s="1"/>
  <c r="G144" i="1"/>
  <c r="D144" i="1"/>
  <c r="C144" i="1"/>
  <c r="D143" i="1"/>
  <c r="C143" i="1"/>
  <c r="G143" i="1" s="1"/>
  <c r="D142" i="1"/>
  <c r="C142" i="1"/>
  <c r="H142" i="1" s="1"/>
  <c r="G141" i="1"/>
  <c r="D141" i="1"/>
  <c r="C141" i="1"/>
  <c r="H141" i="1" s="1"/>
  <c r="G140" i="1"/>
  <c r="D140" i="1"/>
  <c r="C140" i="1"/>
  <c r="D139" i="1"/>
  <c r="C139" i="1"/>
  <c r="G139" i="1" s="1"/>
  <c r="D138" i="1"/>
  <c r="C138" i="1"/>
  <c r="H138" i="1" s="1"/>
  <c r="G137" i="1"/>
  <c r="D137" i="1"/>
  <c r="C137" i="1"/>
  <c r="H137" i="1" s="1"/>
  <c r="G136" i="1"/>
  <c r="D136" i="1"/>
  <c r="C136" i="1"/>
  <c r="D135" i="1"/>
  <c r="C135" i="1"/>
  <c r="G135" i="1" s="1"/>
  <c r="D134" i="1"/>
  <c r="C134" i="1"/>
  <c r="H134" i="1" s="1"/>
  <c r="G133" i="1"/>
  <c r="D133" i="1"/>
  <c r="C133" i="1"/>
  <c r="H133" i="1" s="1"/>
  <c r="D132" i="1"/>
  <c r="G132" i="1" s="1"/>
  <c r="C132" i="1"/>
  <c r="D131" i="1"/>
  <c r="C131" i="1"/>
  <c r="D130" i="1"/>
  <c r="C130" i="1"/>
  <c r="H130" i="1" s="1"/>
  <c r="D129" i="1"/>
  <c r="G129" i="1" s="1"/>
  <c r="C129" i="1"/>
  <c r="H129" i="1" s="1"/>
  <c r="G128" i="1"/>
  <c r="D128" i="1"/>
  <c r="C128" i="1"/>
  <c r="G127" i="1"/>
  <c r="D127" i="1"/>
  <c r="H127" i="1" s="1"/>
  <c r="C127" i="1"/>
  <c r="G126" i="1"/>
  <c r="D126" i="1"/>
  <c r="H126" i="1" s="1"/>
  <c r="C126" i="1"/>
  <c r="D125" i="1"/>
  <c r="H125" i="1" s="1"/>
  <c r="C125" i="1"/>
  <c r="D124" i="1"/>
  <c r="H124" i="1" s="1"/>
  <c r="C124" i="1"/>
  <c r="D123" i="1"/>
  <c r="H123" i="1" s="1"/>
  <c r="C123" i="1"/>
  <c r="D122" i="1"/>
  <c r="H122" i="1" s="1"/>
  <c r="C122" i="1"/>
  <c r="D121" i="1"/>
  <c r="H121" i="1" s="1"/>
  <c r="C121" i="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D113" i="1"/>
  <c r="H113" i="1" s="1"/>
  <c r="C113" i="1"/>
  <c r="G112"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G105" i="1"/>
  <c r="D105" i="1"/>
  <c r="H105" i="1" s="1"/>
  <c r="C105" i="1"/>
  <c r="G104" i="1"/>
  <c r="D104" i="1"/>
  <c r="H104" i="1" s="1"/>
  <c r="C104" i="1"/>
  <c r="G103" i="1"/>
  <c r="D103" i="1"/>
  <c r="H103" i="1" s="1"/>
  <c r="C103" i="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G78" i="1"/>
  <c r="D78" i="1"/>
  <c r="H78" i="1" s="1"/>
  <c r="C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C46" i="1"/>
  <c r="G45" i="1"/>
  <c r="D45" i="1"/>
  <c r="H45" i="1" s="1"/>
  <c r="C45" i="1"/>
  <c r="G44" i="1"/>
  <c r="D44" i="1"/>
  <c r="H44" i="1" s="1"/>
  <c r="C44" i="1"/>
  <c r="G43" i="1"/>
  <c r="D43" i="1"/>
  <c r="H43" i="1" s="1"/>
  <c r="C43" i="1"/>
  <c r="G42" i="1"/>
  <c r="D42" i="1"/>
  <c r="H42" i="1" s="1"/>
  <c r="C42" i="1"/>
  <c r="G41" i="1"/>
  <c r="D41" i="1"/>
  <c r="H41" i="1" s="1"/>
  <c r="C41" i="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E287" i="9" l="1"/>
  <c r="B287" i="9" s="1"/>
  <c r="G1454" i="1"/>
  <c r="H1456" i="1"/>
  <c r="D1454" i="1"/>
  <c r="E296" i="9"/>
  <c r="B296" i="9" s="1"/>
  <c r="E27" i="9"/>
  <c r="B27" i="9" s="1"/>
  <c r="E32" i="9"/>
  <c r="B32" i="9" s="1"/>
  <c r="F215" i="9"/>
  <c r="B215" i="9" s="1"/>
  <c r="H30" i="3"/>
  <c r="C1453" i="1"/>
  <c r="G1456" i="1"/>
  <c r="D5" i="7"/>
  <c r="C1483" i="1"/>
  <c r="H1483" i="1" s="1"/>
  <c r="G1502" i="1"/>
  <c r="H1499" i="1"/>
  <c r="G1499" i="1"/>
  <c r="G1491" i="1"/>
  <c r="G1481" i="1"/>
  <c r="H1481" i="1"/>
  <c r="G1124" i="1"/>
  <c r="H1139" i="1"/>
  <c r="F246" i="5"/>
  <c r="G1218" i="1"/>
  <c r="G1216" i="1"/>
  <c r="G1217" i="1"/>
  <c r="F146" i="5"/>
  <c r="E291" i="9"/>
  <c r="B291" i="9" s="1"/>
  <c r="G1030" i="1"/>
  <c r="G1023" i="1"/>
  <c r="E12" i="5"/>
  <c r="D990" i="1" s="1"/>
  <c r="H990" i="1" s="1"/>
  <c r="F19" i="5"/>
  <c r="G997" i="1"/>
  <c r="G998" i="1"/>
  <c r="G989" i="1"/>
  <c r="G988" i="1"/>
  <c r="E294" i="9"/>
  <c r="B294" i="9" s="1"/>
  <c r="E303" i="9"/>
  <c r="B303" i="9" s="1"/>
  <c r="G124" i="1"/>
  <c r="E114" i="6"/>
  <c r="E275" i="9"/>
  <c r="B275" i="9" s="1"/>
  <c r="G714" i="1"/>
  <c r="E44" i="9"/>
  <c r="B44" i="9" s="1"/>
  <c r="G713" i="1"/>
  <c r="G711" i="1"/>
  <c r="G670" i="1"/>
  <c r="G669" i="1"/>
  <c r="G668" i="1"/>
  <c r="G642" i="1"/>
  <c r="G645" i="1"/>
  <c r="G641" i="1"/>
  <c r="E644" i="4"/>
  <c r="D638" i="1" s="1"/>
  <c r="H638" i="1" s="1"/>
  <c r="F391" i="4"/>
  <c r="G378" i="1"/>
  <c r="H378" i="1"/>
  <c r="E363" i="4"/>
  <c r="D358" i="1" s="1"/>
  <c r="G358" i="1" s="1"/>
  <c r="F383" i="4"/>
  <c r="H364" i="1"/>
  <c r="G289" i="1"/>
  <c r="G288" i="1"/>
  <c r="E643" i="4"/>
  <c r="D637" i="1" s="1"/>
  <c r="D412" i="1"/>
  <c r="F416" i="4"/>
  <c r="D260" i="1"/>
  <c r="G260" i="1" s="1"/>
  <c r="H260" i="1"/>
  <c r="H259" i="1"/>
  <c r="F264" i="4"/>
  <c r="G191" i="1"/>
  <c r="E47" i="9"/>
  <c r="B47" i="9" s="1"/>
  <c r="F188" i="4"/>
  <c r="F223" i="9"/>
  <c r="B223" i="9" s="1"/>
  <c r="H182" i="1"/>
  <c r="B221" i="9"/>
  <c r="E43" i="9"/>
  <c r="B43" i="9" s="1"/>
  <c r="F219" i="9"/>
  <c r="B219" i="9" s="1"/>
  <c r="G179" i="1"/>
  <c r="G175" i="1"/>
  <c r="H173" i="1"/>
  <c r="H165" i="1"/>
  <c r="G163" i="1"/>
  <c r="E163" i="4"/>
  <c r="D159" i="1" s="1"/>
  <c r="H161" i="1"/>
  <c r="G155" i="1"/>
  <c r="E152" i="4"/>
  <c r="D148" i="1" s="1"/>
  <c r="F159" i="4"/>
  <c r="E40" i="9"/>
  <c r="B40" i="9" s="1"/>
  <c r="F218" i="9"/>
  <c r="B218" i="9" s="1"/>
  <c r="D149" i="1"/>
  <c r="G149" i="1" s="1"/>
  <c r="H150" i="1"/>
  <c r="F153" i="4"/>
  <c r="G131" i="1"/>
  <c r="G125" i="1"/>
  <c r="G123" i="1"/>
  <c r="G122" i="1"/>
  <c r="G121" i="1"/>
  <c r="H102" i="1"/>
  <c r="G102" i="1"/>
  <c r="G113" i="1"/>
  <c r="G108" i="1"/>
  <c r="F106" i="4"/>
  <c r="H46" i="1"/>
  <c r="G46" i="1"/>
  <c r="E31" i="9"/>
  <c r="B31" i="9" s="1"/>
  <c r="G64" i="1"/>
  <c r="F50" i="4"/>
  <c r="G215" i="1"/>
  <c r="G219" i="1"/>
  <c r="G223" i="1"/>
  <c r="G227" i="1"/>
  <c r="G231" i="1"/>
  <c r="G235" i="1"/>
  <c r="G239" i="1"/>
  <c r="G243" i="1"/>
  <c r="G247" i="1"/>
  <c r="G251" i="1"/>
  <c r="G255" i="1"/>
  <c r="G259" i="1"/>
  <c r="G263" i="1"/>
  <c r="G267" i="1"/>
  <c r="G271" i="1"/>
  <c r="G275" i="1"/>
  <c r="H280" i="1"/>
  <c r="G280" i="1"/>
  <c r="H282" i="1"/>
  <c r="G282" i="1"/>
  <c r="H284" i="1"/>
  <c r="G284" i="1"/>
  <c r="H128" i="1"/>
  <c r="G130" i="1"/>
  <c r="H132" i="1"/>
  <c r="G134" i="1"/>
  <c r="H136" i="1"/>
  <c r="G138" i="1"/>
  <c r="H140" i="1"/>
  <c r="G142" i="1"/>
  <c r="H144" i="1"/>
  <c r="G146"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G218" i="1"/>
  <c r="G222" i="1"/>
  <c r="G226" i="1"/>
  <c r="G230" i="1"/>
  <c r="G234" i="1"/>
  <c r="G238" i="1"/>
  <c r="G242" i="1"/>
  <c r="G246" i="1"/>
  <c r="G250" i="1"/>
  <c r="G254" i="1"/>
  <c r="G258" i="1"/>
  <c r="G262" i="1"/>
  <c r="G266" i="1"/>
  <c r="G270" i="1"/>
  <c r="G274" i="1"/>
  <c r="G278" i="1"/>
  <c r="H131" i="1"/>
  <c r="H135" i="1"/>
  <c r="H139" i="1"/>
  <c r="H143" i="1"/>
  <c r="H151" i="1"/>
  <c r="H155" i="1"/>
  <c r="H163" i="1"/>
  <c r="H167" i="1"/>
  <c r="H171" i="1"/>
  <c r="H175" i="1"/>
  <c r="H179" i="1"/>
  <c r="H183" i="1"/>
  <c r="H187" i="1"/>
  <c r="H191" i="1"/>
  <c r="H195" i="1"/>
  <c r="H199" i="1"/>
  <c r="H203" i="1"/>
  <c r="H207" i="1"/>
  <c r="H211" i="1"/>
  <c r="H279" i="1"/>
  <c r="G279" i="1"/>
  <c r="H281" i="1"/>
  <c r="G281" i="1"/>
  <c r="H283" i="1"/>
  <c r="G283" i="1"/>
  <c r="I1440" i="1"/>
  <c r="H1440" i="1"/>
  <c r="H1442" i="1"/>
  <c r="I1442" i="1" s="1"/>
  <c r="H1444" i="1"/>
  <c r="I1444" i="1" s="1"/>
  <c r="J1450" i="1"/>
  <c r="H1454" i="1"/>
  <c r="J1458" i="1"/>
  <c r="H1462" i="1"/>
  <c r="I1462" i="1" s="1"/>
  <c r="G1464" i="1"/>
  <c r="I1464" i="1" s="1"/>
  <c r="J1464" i="1"/>
  <c r="H1465" i="1"/>
  <c r="I1465" i="1" s="1"/>
  <c r="H1466" i="1"/>
  <c r="I1466" i="1" s="1"/>
  <c r="G1468" i="1"/>
  <c r="I1468" i="1" s="1"/>
  <c r="J1468" i="1"/>
  <c r="H1469" i="1"/>
  <c r="H1470" i="1"/>
  <c r="H1471" i="1"/>
  <c r="I1471" i="1" s="1"/>
  <c r="H1472" i="1"/>
  <c r="I1472" i="1" s="1"/>
  <c r="G1474" i="1"/>
  <c r="I1474" i="1" s="1"/>
  <c r="J1474" i="1"/>
  <c r="H1475" i="1"/>
  <c r="H1476" i="1"/>
  <c r="I1476" i="1" s="1"/>
  <c r="H1477" i="1"/>
  <c r="I1477" i="1" s="1"/>
  <c r="G1479" i="1"/>
  <c r="I1479" i="1" s="1"/>
  <c r="J1479" i="1"/>
  <c r="H1487" i="1"/>
  <c r="H1495" i="1"/>
  <c r="H1503" i="1"/>
  <c r="H1505" i="1"/>
  <c r="G1505" i="1"/>
  <c r="G1514" i="1"/>
  <c r="H1521" i="1"/>
  <c r="G1521" i="1"/>
  <c r="G1530" i="1"/>
  <c r="H1537" i="1"/>
  <c r="G1537" i="1"/>
  <c r="G1546" i="1"/>
  <c r="H1553" i="1"/>
  <c r="G1553" i="1"/>
  <c r="G1562" i="1"/>
  <c r="E420" i="4"/>
  <c r="H308" i="9"/>
  <c r="E176" i="5"/>
  <c r="J1447" i="1"/>
  <c r="J1451" i="1"/>
  <c r="J1455" i="1"/>
  <c r="G1459" i="1"/>
  <c r="J1459" i="1"/>
  <c r="I1463" i="1"/>
  <c r="J1465" i="1"/>
  <c r="H1509" i="1"/>
  <c r="G1509" i="1"/>
  <c r="H1525" i="1"/>
  <c r="G1525" i="1"/>
  <c r="H1541" i="1"/>
  <c r="G1541" i="1"/>
  <c r="H1557" i="1"/>
  <c r="G1557" i="1"/>
  <c r="G1570" i="1"/>
  <c r="H1570" i="1"/>
  <c r="G1574" i="1"/>
  <c r="H1574" i="1"/>
  <c r="G1578" i="1"/>
  <c r="H1578" i="1"/>
  <c r="J1440" i="1"/>
  <c r="J1442" i="1"/>
  <c r="J1444" i="1"/>
  <c r="G1446" i="1"/>
  <c r="I1446" i="1" s="1"/>
  <c r="G1450" i="1"/>
  <c r="I1450" i="1" s="1"/>
  <c r="I1458" i="1"/>
  <c r="J1462" i="1"/>
  <c r="J1466" i="1"/>
  <c r="J1472" i="1"/>
  <c r="J1477" i="1"/>
  <c r="G1506" i="1"/>
  <c r="H1513" i="1"/>
  <c r="G1513" i="1"/>
  <c r="G1522" i="1"/>
  <c r="H1529" i="1"/>
  <c r="G1529" i="1"/>
  <c r="G1538" i="1"/>
  <c r="H1545" i="1"/>
  <c r="G1545" i="1"/>
  <c r="G1554" i="1"/>
  <c r="H1561" i="1"/>
  <c r="G1561" i="1"/>
  <c r="E6" i="4"/>
  <c r="H1447" i="1"/>
  <c r="I1447" i="1" s="1"/>
  <c r="J1449" i="1"/>
  <c r="H1451" i="1"/>
  <c r="I1451" i="1" s="1"/>
  <c r="H1455" i="1"/>
  <c r="I1455" i="1" s="1"/>
  <c r="J1457" i="1"/>
  <c r="H1459" i="1"/>
  <c r="G1482" i="1"/>
  <c r="H1485" i="1"/>
  <c r="G1490" i="1"/>
  <c r="H1493" i="1"/>
  <c r="G1498" i="1"/>
  <c r="H1501" i="1"/>
  <c r="G1510" i="1"/>
  <c r="G1526" i="1"/>
  <c r="H1533" i="1"/>
  <c r="G1533" i="1"/>
  <c r="G1542" i="1"/>
  <c r="H1549" i="1"/>
  <c r="G1549" i="1"/>
  <c r="G1558" i="1"/>
  <c r="H1565" i="1"/>
  <c r="G1565" i="1"/>
  <c r="F133" i="4"/>
  <c r="F263" i="4"/>
  <c r="E636" i="4"/>
  <c r="D630" i="1" s="1"/>
  <c r="G1569" i="1"/>
  <c r="G1573" i="1"/>
  <c r="G1577" i="1"/>
  <c r="D44" i="4"/>
  <c r="D124" i="4"/>
  <c r="D152" i="4"/>
  <c r="D196" i="4"/>
  <c r="D299" i="4"/>
  <c r="D351" i="4"/>
  <c r="F522" i="4"/>
  <c r="F574" i="4"/>
  <c r="D580" i="4"/>
  <c r="F632" i="4"/>
  <c r="F8" i="5"/>
  <c r="F79" i="5"/>
  <c r="D118" i="5"/>
  <c r="D190" i="5"/>
  <c r="E238" i="5"/>
  <c r="E35" i="6"/>
  <c r="E5" i="7"/>
  <c r="D7" i="4"/>
  <c r="F65" i="4"/>
  <c r="F91" i="4"/>
  <c r="D163" i="4"/>
  <c r="F231" i="4"/>
  <c r="F326" i="4"/>
  <c r="F378" i="4"/>
  <c r="D421" i="4"/>
  <c r="F495" i="4"/>
  <c r="F603" i="4"/>
  <c r="F13" i="5"/>
  <c r="D69" i="5"/>
  <c r="E87" i="5"/>
  <c r="D177" i="5"/>
  <c r="F180" i="5"/>
  <c r="F207" i="5"/>
  <c r="D206" i="5"/>
  <c r="F5" i="6"/>
  <c r="G316" i="9"/>
  <c r="E316" i="9" s="1"/>
  <c r="F259" i="5"/>
  <c r="D238" i="5"/>
  <c r="B101" i="9"/>
  <c r="B109" i="9"/>
  <c r="B117" i="9"/>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7" i="9"/>
  <c r="E187" i="9" s="1"/>
  <c r="B187"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8" i="9"/>
  <c r="E188" i="9" s="1"/>
  <c r="B188" i="9" s="1"/>
  <c r="G185" i="9"/>
  <c r="E185" i="9" s="1"/>
  <c r="B185" i="9" s="1"/>
  <c r="G166" i="9"/>
  <c r="E166" i="9" s="1"/>
  <c r="B166" i="9" s="1"/>
  <c r="H165" i="9"/>
  <c r="G186" i="9"/>
  <c r="E186" i="9" s="1"/>
  <c r="B186" i="9" s="1"/>
  <c r="G165" i="9"/>
  <c r="G164" i="9"/>
  <c r="E164" i="9" s="1"/>
  <c r="B164" i="9" s="1"/>
  <c r="G163" i="9"/>
  <c r="E163" i="9" s="1"/>
  <c r="B163" i="9" s="1"/>
  <c r="G162" i="9"/>
  <c r="E162" i="9" s="1"/>
  <c r="B162" i="9" s="1"/>
  <c r="G161" i="9"/>
  <c r="E161" i="9" s="1"/>
  <c r="B161" i="9" s="1"/>
  <c r="I10" i="9"/>
  <c r="B93" i="9"/>
  <c r="E290" i="9"/>
  <c r="B290" i="9" s="1"/>
  <c r="D42" i="8"/>
  <c r="B97" i="9"/>
  <c r="F226" i="9"/>
  <c r="B226" i="9" s="1"/>
  <c r="B231" i="9"/>
  <c r="F234" i="9"/>
  <c r="B234" i="9" s="1"/>
  <c r="B239" i="9"/>
  <c r="B247" i="9"/>
  <c r="B255" i="9"/>
  <c r="B263" i="9"/>
  <c r="B271" i="9"/>
  <c r="B282" i="9"/>
  <c r="E297" i="9"/>
  <c r="B297" i="9" s="1"/>
  <c r="B217" i="9"/>
  <c r="F222" i="9"/>
  <c r="B222" i="9" s="1"/>
  <c r="B227" i="9"/>
  <c r="F230" i="9"/>
  <c r="B230" i="9" s="1"/>
  <c r="B235" i="9"/>
  <c r="F238" i="9"/>
  <c r="B238" i="9" s="1"/>
  <c r="B243" i="9"/>
  <c r="B251" i="9"/>
  <c r="B259" i="9"/>
  <c r="B267" i="9"/>
  <c r="E284" i="9"/>
  <c r="B284" i="9" s="1"/>
  <c r="E293" i="9"/>
  <c r="B293" i="9" s="1"/>
  <c r="E289" i="9"/>
  <c r="B289" i="9" s="1"/>
  <c r="B295" i="9"/>
  <c r="I1456" i="1" l="1"/>
  <c r="G1453" i="1"/>
  <c r="H1453" i="1"/>
  <c r="H29" i="3"/>
  <c r="C1436" i="1"/>
  <c r="G1483" i="1"/>
  <c r="F12" i="5"/>
  <c r="G990" i="1"/>
  <c r="E7" i="5"/>
  <c r="F7" i="5" s="1"/>
  <c r="D985" i="1"/>
  <c r="D1408" i="1"/>
  <c r="I27" i="3"/>
  <c r="E141" i="6"/>
  <c r="F114" i="6"/>
  <c r="G638" i="1"/>
  <c r="H358" i="1"/>
  <c r="E350" i="4"/>
  <c r="D345" i="1" s="1"/>
  <c r="F363" i="4"/>
  <c r="E408" i="4"/>
  <c r="D403" i="1" s="1"/>
  <c r="E407" i="4"/>
  <c r="D402" i="1" s="1"/>
  <c r="F643" i="4"/>
  <c r="H637" i="1"/>
  <c r="G637" i="1"/>
  <c r="G412" i="1"/>
  <c r="H412" i="1"/>
  <c r="E151" i="4"/>
  <c r="D147" i="1" s="1"/>
  <c r="H149" i="1"/>
  <c r="B316" i="9"/>
  <c r="E315" i="9"/>
  <c r="I10" i="3" s="1"/>
  <c r="G311" i="9"/>
  <c r="E311" i="9" s="1"/>
  <c r="B311" i="9" s="1"/>
  <c r="F206" i="5"/>
  <c r="C1183" i="1"/>
  <c r="E68" i="5"/>
  <c r="D1065" i="1"/>
  <c r="F7" i="4"/>
  <c r="D6" i="4"/>
  <c r="C3" i="1"/>
  <c r="G310" i="9"/>
  <c r="E310" i="9" s="1"/>
  <c r="B310" i="9" s="1"/>
  <c r="F190" i="5"/>
  <c r="C1167" i="1"/>
  <c r="H21" i="9"/>
  <c r="G21" i="9"/>
  <c r="E21" i="9" s="1"/>
  <c r="F152" i="4"/>
  <c r="D151" i="4"/>
  <c r="C148" i="1"/>
  <c r="K1451" i="9"/>
  <c r="G314" i="9"/>
  <c r="E314" i="9" s="1"/>
  <c r="B314" i="9" s="1"/>
  <c r="I34" i="3"/>
  <c r="C1517" i="1"/>
  <c r="E165" i="9"/>
  <c r="B165" i="9" s="1"/>
  <c r="F129" i="6"/>
  <c r="C1423" i="1"/>
  <c r="I28" i="3"/>
  <c r="D1435" i="1"/>
  <c r="D68" i="5"/>
  <c r="F69" i="5"/>
  <c r="C1047" i="1"/>
  <c r="F421" i="4"/>
  <c r="D420" i="4"/>
  <c r="C415" i="1"/>
  <c r="F163" i="4"/>
  <c r="C159" i="1"/>
  <c r="I29" i="3"/>
  <c r="D1436" i="1"/>
  <c r="F118" i="5"/>
  <c r="C1096" i="1"/>
  <c r="F580" i="4"/>
  <c r="C574" i="1"/>
  <c r="F351" i="4"/>
  <c r="D350" i="4"/>
  <c r="C346" i="1"/>
  <c r="F124" i="4"/>
  <c r="C120" i="1"/>
  <c r="E412" i="4"/>
  <c r="I16" i="3"/>
  <c r="D2" i="1"/>
  <c r="I1459" i="1"/>
  <c r="H19" i="9"/>
  <c r="E19" i="9" s="1"/>
  <c r="B19" i="9" s="1"/>
  <c r="I22" i="3"/>
  <c r="D1153" i="1"/>
  <c r="F35" i="6"/>
  <c r="H25" i="3"/>
  <c r="C1329" i="1"/>
  <c r="F238" i="5"/>
  <c r="D237" i="5"/>
  <c r="C1215" i="1"/>
  <c r="D141" i="6"/>
  <c r="I25" i="3"/>
  <c r="D1329" i="1"/>
  <c r="F299" i="4"/>
  <c r="D298" i="4"/>
  <c r="C294" i="1"/>
  <c r="F44" i="4"/>
  <c r="C40" i="1"/>
  <c r="F213" i="9"/>
  <c r="B213" i="9" s="1"/>
  <c r="G313" i="9"/>
  <c r="E313" i="9" s="1"/>
  <c r="G318" i="9"/>
  <c r="E318" i="9" s="1"/>
  <c r="G308" i="9"/>
  <c r="E308" i="9" s="1"/>
  <c r="B308" i="9" s="1"/>
  <c r="D176" i="5"/>
  <c r="F177" i="5"/>
  <c r="C1154" i="1"/>
  <c r="E237" i="5"/>
  <c r="D1215" i="1"/>
  <c r="D528" i="4"/>
  <c r="F196" i="4"/>
  <c r="C192" i="1"/>
  <c r="E635" i="4"/>
  <c r="D629" i="1" s="1"/>
  <c r="D414" i="1"/>
  <c r="I20" i="3" l="1"/>
  <c r="G985" i="1"/>
  <c r="H985" i="1"/>
  <c r="H1408" i="1"/>
  <c r="G1408" i="1"/>
  <c r="I17" i="3"/>
  <c r="E289" i="4"/>
  <c r="E413" i="4" s="1"/>
  <c r="E640" i="4" s="1"/>
  <c r="D408" i="4"/>
  <c r="F350" i="4"/>
  <c r="C345" i="1"/>
  <c r="B21" i="9"/>
  <c r="D636" i="4"/>
  <c r="F528" i="4"/>
  <c r="C522" i="1"/>
  <c r="H294" i="1"/>
  <c r="G294" i="1"/>
  <c r="G120" i="1"/>
  <c r="H120" i="1"/>
  <c r="G1047" i="1"/>
  <c r="H1047" i="1"/>
  <c r="H1517" i="1"/>
  <c r="G1517" i="1"/>
  <c r="H11" i="3"/>
  <c r="H148" i="1"/>
  <c r="G148" i="1"/>
  <c r="H3" i="1"/>
  <c r="G3" i="1"/>
  <c r="I21" i="3"/>
  <c r="D1046" i="1"/>
  <c r="E6" i="5"/>
  <c r="H1154" i="1"/>
  <c r="G1154" i="1"/>
  <c r="G1096" i="1"/>
  <c r="H1096" i="1"/>
  <c r="H159" i="1"/>
  <c r="G159" i="1"/>
  <c r="G1065" i="1"/>
  <c r="H1065" i="1"/>
  <c r="E312" i="9"/>
  <c r="B313" i="9"/>
  <c r="F176" i="5"/>
  <c r="D175" i="5"/>
  <c r="H22" i="3"/>
  <c r="C1153" i="1"/>
  <c r="F298" i="4"/>
  <c r="D407" i="4"/>
  <c r="C293" i="1"/>
  <c r="F141" i="6"/>
  <c r="H28" i="3"/>
  <c r="C1435" i="1"/>
  <c r="H1329" i="1"/>
  <c r="G1329" i="1"/>
  <c r="H9" i="3"/>
  <c r="G574" i="1"/>
  <c r="H574" i="1"/>
  <c r="H1436" i="1"/>
  <c r="G1436" i="1"/>
  <c r="H415" i="1"/>
  <c r="G415" i="1"/>
  <c r="H1423" i="1"/>
  <c r="G1423" i="1"/>
  <c r="D289" i="4"/>
  <c r="F151" i="4"/>
  <c r="H17" i="3"/>
  <c r="C147" i="1"/>
  <c r="H1167" i="1"/>
  <c r="G1167" i="1"/>
  <c r="D290" i="4"/>
  <c r="D412" i="4"/>
  <c r="F6" i="4"/>
  <c r="H16" i="3"/>
  <c r="C2" i="1"/>
  <c r="H1183" i="1"/>
  <c r="G1183" i="1"/>
  <c r="E317" i="9"/>
  <c r="B318" i="9"/>
  <c r="F237" i="5"/>
  <c r="H23" i="3"/>
  <c r="C1214" i="1"/>
  <c r="H192" i="1"/>
  <c r="G192" i="1"/>
  <c r="I23" i="3"/>
  <c r="D1214" i="1"/>
  <c r="H40" i="1"/>
  <c r="G40" i="1"/>
  <c r="H1215" i="1"/>
  <c r="G1215" i="1"/>
  <c r="E175" i="5"/>
  <c r="D1152" i="1" s="1"/>
  <c r="E639" i="4"/>
  <c r="D407" i="1"/>
  <c r="G346" i="1"/>
  <c r="H346" i="1"/>
  <c r="D635" i="4"/>
  <c r="F420" i="4"/>
  <c r="C414" i="1"/>
  <c r="F68" i="5"/>
  <c r="H21" i="3"/>
  <c r="C1046" i="1"/>
  <c r="D6" i="5"/>
  <c r="D285" i="1" l="1"/>
  <c r="E290" i="4"/>
  <c r="D286" i="1" s="1"/>
  <c r="E291" i="4"/>
  <c r="D287" i="1" s="1"/>
  <c r="D408" i="1"/>
  <c r="E415" i="4"/>
  <c r="D410" i="1" s="1"/>
  <c r="E414" i="4"/>
  <c r="D409" i="1" s="1"/>
  <c r="F635" i="4"/>
  <c r="C629" i="1"/>
  <c r="E642" i="4"/>
  <c r="D634" i="1"/>
  <c r="D639" i="4"/>
  <c r="F412" i="4"/>
  <c r="C407" i="1"/>
  <c r="D291" i="4"/>
  <c r="F289" i="4"/>
  <c r="D413" i="4"/>
  <c r="C285" i="1"/>
  <c r="H1435" i="1"/>
  <c r="G1435" i="1"/>
  <c r="F407" i="4"/>
  <c r="C402" i="1"/>
  <c r="F175" i="5"/>
  <c r="C1152" i="1"/>
  <c r="H278" i="9"/>
  <c r="D984" i="1"/>
  <c r="H522" i="1"/>
  <c r="G522" i="1"/>
  <c r="E641" i="4"/>
  <c r="D633" i="1"/>
  <c r="F290" i="4"/>
  <c r="C286" i="1"/>
  <c r="H147" i="1"/>
  <c r="G147" i="1"/>
  <c r="K3" i="9"/>
  <c r="I9" i="3"/>
  <c r="H345" i="1"/>
  <c r="G345" i="1"/>
  <c r="G2" i="1"/>
  <c r="H2" i="1"/>
  <c r="G285" i="9"/>
  <c r="E285" i="9" s="1"/>
  <c r="B285" i="9" s="1"/>
  <c r="G278" i="9"/>
  <c r="F6" i="5"/>
  <c r="C984" i="1"/>
  <c r="H414" i="1"/>
  <c r="G414" i="1"/>
  <c r="H1214" i="1"/>
  <c r="G1214" i="1"/>
  <c r="H1153" i="1"/>
  <c r="G1153" i="1"/>
  <c r="F636" i="4"/>
  <c r="C630" i="1"/>
  <c r="G1046" i="1"/>
  <c r="H1046" i="1"/>
  <c r="H293" i="1"/>
  <c r="G293" i="1"/>
  <c r="N3" i="9"/>
  <c r="I11" i="3"/>
  <c r="F408" i="4"/>
  <c r="C403" i="1"/>
  <c r="E278" i="9" l="1"/>
  <c r="E277" i="9" s="1"/>
  <c r="H402" i="1"/>
  <c r="G402" i="1"/>
  <c r="H285" i="1"/>
  <c r="G285" i="1"/>
  <c r="H407" i="1"/>
  <c r="G407" i="1"/>
  <c r="H403" i="1"/>
  <c r="G403" i="1"/>
  <c r="G630" i="1"/>
  <c r="H630" i="1"/>
  <c r="H8" i="3"/>
  <c r="G984" i="1"/>
  <c r="H984" i="1"/>
  <c r="E645" i="4"/>
  <c r="D635" i="1"/>
  <c r="D640" i="4"/>
  <c r="D415" i="4"/>
  <c r="F413" i="4"/>
  <c r="C408" i="1"/>
  <c r="E646" i="4"/>
  <c r="D636" i="1"/>
  <c r="H286" i="1"/>
  <c r="G286" i="1"/>
  <c r="H1152" i="1"/>
  <c r="G1152" i="1"/>
  <c r="D414" i="4"/>
  <c r="H629" i="1"/>
  <c r="G629" i="1"/>
  <c r="F291" i="4"/>
  <c r="C287" i="1"/>
  <c r="D641" i="4"/>
  <c r="F639" i="4"/>
  <c r="C633" i="1"/>
  <c r="B278" i="9" l="1"/>
  <c r="H408" i="1"/>
  <c r="G408" i="1"/>
  <c r="F414" i="4"/>
  <c r="C409" i="1"/>
  <c r="I18" i="3"/>
  <c r="D639" i="1"/>
  <c r="H633" i="1"/>
  <c r="G633" i="1"/>
  <c r="F415" i="4"/>
  <c r="C410" i="1"/>
  <c r="F641" i="4"/>
  <c r="D645" i="4"/>
  <c r="C635" i="1"/>
  <c r="G287" i="1"/>
  <c r="H287" i="1"/>
  <c r="I19" i="3"/>
  <c r="D640" i="1"/>
  <c r="D642" i="4"/>
  <c r="F640" i="4"/>
  <c r="C634" i="1"/>
  <c r="M3" i="9"/>
  <c r="I8" i="3"/>
  <c r="F645" i="4" l="1"/>
  <c r="H18" i="3"/>
  <c r="C639" i="1"/>
  <c r="H409" i="1"/>
  <c r="G409" i="1"/>
  <c r="H410" i="1"/>
  <c r="G410" i="1"/>
  <c r="F642" i="4"/>
  <c r="D646" i="4"/>
  <c r="C636" i="1"/>
  <c r="G634" i="1"/>
  <c r="H634" i="1"/>
  <c r="H635" i="1"/>
  <c r="G635" i="1"/>
  <c r="H639" i="1" l="1"/>
  <c r="G639" i="1"/>
  <c r="G636" i="1"/>
  <c r="H636" i="1"/>
  <c r="H7" i="3"/>
  <c r="F646" i="4"/>
  <c r="H19" i="3"/>
  <c r="C640" i="1"/>
  <c r="G276" i="9"/>
  <c r="E276" i="9" s="1"/>
  <c r="B276" i="9" s="1"/>
  <c r="G640" i="1" l="1"/>
  <c r="H640" i="1"/>
  <c r="J3" i="9"/>
  <c r="G274" i="9" l="1"/>
  <c r="M272" i="9"/>
  <c r="L272" i="9"/>
  <c r="H274" i="9"/>
  <c r="G18" i="9"/>
  <c r="I17" i="9"/>
  <c r="G16" i="9"/>
  <c r="M15" i="9"/>
  <c r="I12" i="9"/>
  <c r="J11" i="9"/>
  <c r="K10" i="9"/>
  <c r="I8" i="9"/>
  <c r="J7" i="9"/>
  <c r="K6" i="9"/>
  <c r="H18" i="9"/>
  <c r="I9" i="9"/>
  <c r="H16" i="9"/>
  <c r="I6" i="9"/>
  <c r="K12" i="9"/>
  <c r="G17" i="9"/>
  <c r="K5" i="9"/>
  <c r="J10" i="9"/>
  <c r="M16" i="9"/>
  <c r="I5" i="9"/>
  <c r="K11" i="9"/>
  <c r="J17" i="9"/>
  <c r="K8" i="9"/>
  <c r="J13" i="9"/>
  <c r="J6" i="9"/>
  <c r="I11" i="9"/>
  <c r="L16" i="9"/>
  <c r="K9" i="9"/>
  <c r="H17" i="9"/>
  <c r="K7" i="9"/>
  <c r="J12" i="9"/>
  <c r="J9" i="9"/>
  <c r="H15" i="9"/>
  <c r="I7" i="9"/>
  <c r="K13" i="9"/>
  <c r="I13" i="9"/>
  <c r="J8" i="9"/>
  <c r="G15" i="9"/>
  <c r="J5" i="9"/>
  <c r="L15" i="9"/>
  <c r="F15" i="9" l="1"/>
  <c r="E15" i="9"/>
  <c r="E7" i="9"/>
  <c r="B7" i="9" s="1"/>
  <c r="E11" i="9"/>
  <c r="B11" i="9" s="1"/>
  <c r="F16" i="9"/>
  <c r="F14" i="9" s="1"/>
  <c r="E6" i="9"/>
  <c r="B6" i="9" s="1"/>
  <c r="E16" i="9"/>
  <c r="F272" i="9"/>
  <c r="B272" i="9" s="1"/>
  <c r="E274" i="9"/>
  <c r="B274" i="9" s="1"/>
  <c r="E13" i="9"/>
  <c r="B13" i="9" s="1"/>
  <c r="E5" i="9"/>
  <c r="E17" i="9"/>
  <c r="B17" i="9" s="1"/>
  <c r="E9" i="9"/>
  <c r="B9" i="9" s="1"/>
  <c r="E8" i="9"/>
  <c r="B8" i="9" s="1"/>
  <c r="E10" i="9"/>
  <c r="B10" i="9" s="1"/>
  <c r="E12" i="9"/>
  <c r="B12" i="9" s="1"/>
  <c r="E18" i="9"/>
  <c r="B18" i="9" s="1"/>
  <c r="B15" i="9" l="1"/>
  <c r="F20" i="9"/>
  <c r="F3" i="9" s="1"/>
  <c r="B16" i="9"/>
  <c r="E20" i="9"/>
  <c r="I7" i="3"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<sst xmlns="http://schemas.openxmlformats.org/spreadsheetml/2006/main" count="4374" uniqueCount="3426">
  <si>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</si>
  <si>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</si>
  <si>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</si>
  <si>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</si>
  <si>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</si>
  <si>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</si>
  <si>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</si>
  <si>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</si>
  <si>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</si>
  <si>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</si>
  <si>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</si>
  <si>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</si>
  <si>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</si>
  <si>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</si>
  <si>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</si>
  <si>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</si>
  <si>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</si>
  <si>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</si>
  <si>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</si>
  <si>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</si>
  <si>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</si>
  <si>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</si>
  <si>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</si>
  <si>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</si>
  <si>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</si>
  <si>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</si>
  <si>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</si>
  <si>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</si>
  <si>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</si>
  <si>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</si>
  <si>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</si>
  <si>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BARTULA KAŠIĆA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</si>
  <si>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</si>
  <si>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</si>
  <si>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</si>
  <si>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</si>
  <si>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</si>
  <si>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</si>
  <si>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</si>
  <si>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</si>
  <si>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</si>
  <si>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</si>
  <si>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</si>
  <si>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</si>
  <si>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</si>
  <si>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</si>
  <si>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</si>
  <si>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</si>
  <si>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</si>
  <si>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17193 - SREDNJA ŠKOLA BARTULA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</si>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</sst>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699332.37000000011</v>
      </c>
      <c r="D2" s="6">
        <f>'PR-RAS'!E6</f>
        <v>803138.92</v>
      </c>
      <c r="E2" s="6">
        <v>0</v>
      </c>
      <c r="F2" s="6">
        <v>0</v>
      </c>
      <c r="G2" s="7">
        <f t="shared" ref="G2:G264" si="0">(B2/1000)*(C2*1+D2*2)</f>
        <v>2305.6102099999998</v>
      </c>
      <c r="H2" s="7">
        <f t="shared" ref="H2:H264" si="1">ABS(C2-ROUND(C2,0))+ABS(D2-ROUND(D2,0))</f>
        <v>0.45000000006984919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486070.28</v>
      </c>
      <c r="D46" s="1">
        <f>'PR-RAS'!E50</f>
        <v>625260.81000000006</v>
      </c>
      <c r="E46" s="1">
        <v>0</v>
      </c>
      <c r="F46" s="1">
        <v>0</v>
      </c>
      <c r="G46" s="2">
        <f t="shared" si="0"/>
        <v>78146.635500000004</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486070.28</v>
      </c>
      <c r="D64" s="1">
        <f>'PR-RAS'!E68</f>
        <v>625260.81000000006</v>
      </c>
      <c r="E64" s="1">
        <v>0</v>
      </c>
      <c r="F64" s="1">
        <v>0</v>
      </c>
      <c r="G64" s="2">
        <f t="shared" si="0"/>
        <v>109405.28970000001</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485699.28</v>
      </c>
      <c r="D65" s="1">
        <f>'PR-RAS'!E69</f>
        <v>599380.81000000006</v>
      </c>
      <c r="E65" s="1">
        <v>0</v>
      </c>
      <c r="F65" s="1">
        <v>0</v>
      </c>
      <c r="G65" s="2">
        <f t="shared" si="0"/>
        <v>107805.49760000002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v>
      </c>
      <c r="D66" s="1">
        <f>'PR-RAS'!E70</f>
        <v>25880</v>
      </c>
      <c r="E66" s="1">
        <v>0</v>
      </c>
      <c r="F66" s="1">
        <v>0</v>
      </c>
      <c r="G66" s="2">
        <f t="shared" si="0"/>
        <v>3388.5150000000003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2652.88</v>
      </c>
      <c r="D102" s="1">
        <f>'PR-RAS'!E106</f>
        <v>1990</v>
      </c>
      <c r="E102" s="1">
        <v>0</v>
      </c>
      <c r="F102" s="1">
        <v>0</v>
      </c>
      <c r="G102" s="2">
        <f t="shared" si="0"/>
        <v>669.92088000000001</v>
      </c>
      <c r="H102" s="2">
        <f t="shared" si="1"/>
        <v>0.11999999999989086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2652.88</v>
      </c>
      <c r="D108" s="1">
        <f>'PR-RAS'!E112</f>
        <v>1990</v>
      </c>
      <c r="E108" s="1">
        <v>0</v>
      </c>
      <c r="F108" s="1">
        <v>0</v>
      </c>
      <c r="G108" s="2">
        <f t="shared" si="0"/>
        <v>709.71816000000001</v>
      </c>
      <c r="H108" s="2">
        <f t="shared" si="1"/>
        <v>0.11999999999989086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2652.88</v>
      </c>
      <c r="D113" s="1">
        <f>'PR-RAS'!E117</f>
        <v>1990</v>
      </c>
      <c r="E113" s="1">
        <v>0</v>
      </c>
      <c r="F113" s="1">
        <v>0</v>
      </c>
      <c r="G113" s="2">
        <f t="shared" si="0"/>
        <v>742.88256000000001</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9432</v>
      </c>
      <c r="D120" s="1">
        <f>'PR-RAS'!E124</f>
        <v>9025.59</v>
      </c>
      <c r="E120" s="1">
        <v>0</v>
      </c>
      <c r="F120" s="1">
        <v>0</v>
      </c>
      <c r="G120" s="2">
        <f t="shared" si="0"/>
        <v>3270.4984199999999</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1899</v>
      </c>
      <c r="D121" s="1">
        <f>'PR-RAS'!E125</f>
        <v>1590</v>
      </c>
      <c r="E121" s="1">
        <v>0</v>
      </c>
      <c r="F121" s="1">
        <v>0</v>
      </c>
      <c r="G121" s="2">
        <f t="shared" si="0"/>
        <v>609.48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1499</v>
      </c>
      <c r="D122" s="1">
        <f>'PR-RAS'!E126</f>
        <v>1190</v>
      </c>
      <c r="E122" s="1">
        <v>0</v>
      </c>
      <c r="F122" s="1">
        <v>0</v>
      </c>
      <c r="G122" s="2">
        <f t="shared" si="0"/>
        <v>469.35899999999998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v>
      </c>
      <c r="D123" s="1">
        <f>'PR-RAS'!E127</f>
        <v>400</v>
      </c>
      <c r="E123" s="1">
        <v>0</v>
      </c>
      <c r="F123" s="1">
        <v>0</v>
      </c>
      <c r="G123" s="2">
        <f t="shared" si="0"/>
        <v>146.4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7533</v>
      </c>
      <c r="D124" s="1">
        <f>'PR-RAS'!E128</f>
        <v>7435.59</v>
      </c>
      <c r="E124" s="1">
        <v>0</v>
      </c>
      <c r="F124" s="1">
        <v>0</v>
      </c>
      <c r="G124" s="2">
        <f t="shared" si="0"/>
        <v>2755.71414</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7533</v>
      </c>
      <c r="D125" s="1">
        <f>'PR-RAS'!E129</f>
        <v>7435.59</v>
      </c>
      <c r="E125" s="1">
        <v>0</v>
      </c>
      <c r="F125" s="1">
        <v>0</v>
      </c>
      <c r="G125" s="2">
        <f t="shared" si="0"/>
        <v>2778.11832</v>
      </c>
      <c r="H125" s="2">
        <f t="shared" si="1"/>
        <v>0.40999999999985448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201177.21000000002</v>
      </c>
      <c r="D129" s="1">
        <f>'PR-RAS'!E133</f>
        <v>166862.51999999999</v>
      </c>
      <c r="E129" s="1">
        <v>0</v>
      </c>
      <c r="F129" s="1">
        <v>0</v>
      </c>
      <c r="G129" s="2">
        <f t="shared" si="0"/>
        <v>68467.487999999998</v>
      </c>
      <c r="H129" s="2">
        <f t="shared" si="1"/>
        <v>0.69000000003143214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201177.21000000002</v>
      </c>
      <c r="D130" s="1">
        <f>'PR-RAS'!E134</f>
        <v>166862.51999999999</v>
      </c>
      <c r="E130" s="1">
        <v>0</v>
      </c>
      <c r="F130" s="1">
        <v>0</v>
      </c>
      <c r="G130" s="2">
        <f t="shared" si="0"/>
        <v>69002.390249999997</v>
      </c>
      <c r="H130" s="2">
        <f t="shared" si="1"/>
        <v>0.69000000003143214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60538.29</v>
      </c>
      <c r="D131" s="1">
        <f>'PR-RAS'!E135</f>
        <v>60244.52</v>
      </c>
      <c r="E131" s="1">
        <v>0</v>
      </c>
      <c r="F131" s="1">
        <v>0</v>
      </c>
      <c r="G131" s="2">
        <f t="shared" si="0"/>
        <v>23533.552899999999</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140638.92000000001</v>
      </c>
      <c r="D132" s="1">
        <f>'PR-RAS'!E136</f>
        <v>106618</v>
      </c>
      <c r="E132" s="1">
        <v>0</v>
      </c>
      <c r="F132" s="1">
        <v>0</v>
      </c>
      <c r="G132" s="2">
        <f t="shared" si="0"/>
        <v>46357.61452000001</v>
      </c>
      <c r="H132" s="2">
        <f t="shared" si="1"/>
        <v>7.9999999987194315E-2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543815.37000000011</v>
      </c>
      <c r="D147" s="1">
        <f>'PR-RAS'!E151</f>
        <v>666633.72</v>
      </c>
      <c r="E147" s="1">
        <v>0</v>
      </c>
      <c r="F147" s="1">
        <v>0</v>
      </c>
      <c r="G147" s="2">
        <f t="shared" si="0"/>
        <v>274054.09025999997</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460382.85000000003</v>
      </c>
      <c r="D148" s="1">
        <f>'PR-RAS'!E152</f>
        <v>574652.89</v>
      </c>
      <c r="E148" s="1">
        <v>0</v>
      </c>
      <c r="F148" s="1">
        <v>0</v>
      </c>
      <c r="G148" s="2">
        <f t="shared" si="0"/>
        <v>236624.22860999999</v>
      </c>
      <c r="H148" s="2">
        <f t="shared" si="1"/>
        <v>0.25999999995110556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378100.31</v>
      </c>
      <c r="D149" s="1">
        <f>'PR-RAS'!E153</f>
        <v>473797.19</v>
      </c>
      <c r="E149" s="1">
        <v>0</v>
      </c>
      <c r="F149" s="1">
        <v>0</v>
      </c>
      <c r="G149" s="2">
        <f t="shared" si="0"/>
        <v>196202.81412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378100.31</v>
      </c>
      <c r="D150" s="1">
        <f>'PR-RAS'!E154</f>
        <v>473797.19</v>
      </c>
      <c r="E150" s="1">
        <v>0</v>
      </c>
      <c r="F150" s="1">
        <v>0</v>
      </c>
      <c r="G150" s="2">
        <f t="shared" si="0"/>
        <v>197528.50880999997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19866.400000000001</v>
      </c>
      <c r="D154" s="1">
        <f>'PR-RAS'!E158</f>
        <v>22679.1</v>
      </c>
      <c r="E154" s="1">
        <v>0</v>
      </c>
      <c r="F154" s="1">
        <v>0</v>
      </c>
      <c r="G154" s="2">
        <f t="shared" si="0"/>
        <v>9979.3637999999992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62416.14</v>
      </c>
      <c r="D155" s="1">
        <f>'PR-RAS'!E159</f>
        <v>78176.600000000006</v>
      </c>
      <c r="E155" s="1">
        <v>0</v>
      </c>
      <c r="F155" s="1">
        <v>0</v>
      </c>
      <c r="G155" s="2">
        <f t="shared" si="0"/>
        <v>33690.478360000001</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62344.74</v>
      </c>
      <c r="D157" s="1">
        <f>'PR-RAS'!E161</f>
        <v>78176.600000000006</v>
      </c>
      <c r="E157" s="1">
        <v>0</v>
      </c>
      <c r="F157" s="1">
        <v>0</v>
      </c>
      <c r="G157" s="2">
        <f t="shared" si="0"/>
        <v>34116.878640000003</v>
      </c>
      <c r="H157" s="2">
        <f t="shared" si="1"/>
        <v>0.6599999999962165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71.400000000000006</v>
      </c>
      <c r="D158" s="1">
        <f>'PR-RAS'!E162</f>
        <v>0</v>
      </c>
      <c r="E158" s="1">
        <v>0</v>
      </c>
      <c r="F158" s="1">
        <v>0</v>
      </c>
      <c r="G158" s="2">
        <f t="shared" si="0"/>
        <v>11.209800000000001</v>
      </c>
      <c r="H158" s="2">
        <f t="shared" si="1"/>
        <v>0.40000000000000568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81357.460000000006</v>
      </c>
      <c r="D159" s="1">
        <f>'PR-RAS'!E163</f>
        <v>91742.33</v>
      </c>
      <c r="E159" s="1">
        <v>0</v>
      </c>
      <c r="F159" s="1">
        <v>0</v>
      </c>
      <c r="G159" s="2">
        <f t="shared" si="0"/>
        <v>41845.054960000001</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20945.84</v>
      </c>
      <c r="D160" s="1">
        <f>'PR-RAS'!E164</f>
        <v>22382.28</v>
      </c>
      <c r="E160" s="1">
        <v>0</v>
      </c>
      <c r="F160" s="1">
        <v>0</v>
      </c>
      <c r="G160" s="2">
        <f t="shared" si="0"/>
        <v>10447.953599999999</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2655.13</v>
      </c>
      <c r="D161" s="1">
        <f>'PR-RAS'!E165</f>
        <v>3960.87</v>
      </c>
      <c r="E161" s="1">
        <v>0</v>
      </c>
      <c r="F161" s="1">
        <v>0</v>
      </c>
      <c r="G161" s="2">
        <f t="shared" si="0"/>
        <v>1692.2991999999999</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15469.91</v>
      </c>
      <c r="D162" s="1">
        <f>'PR-RAS'!E166</f>
        <v>13782.91</v>
      </c>
      <c r="E162" s="1">
        <v>0</v>
      </c>
      <c r="F162" s="1">
        <v>0</v>
      </c>
      <c r="G162" s="2">
        <f t="shared" si="0"/>
        <v>6928.7525299999998</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560</v>
      </c>
      <c r="D163" s="1">
        <f>'PR-RAS'!E167</f>
        <v>315</v>
      </c>
      <c r="E163" s="1">
        <v>0</v>
      </c>
      <c r="F163" s="1">
        <v>0</v>
      </c>
      <c r="G163" s="2">
        <f t="shared" si="0"/>
        <v>192.78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2260.8000000000002</v>
      </c>
      <c r="D164" s="1">
        <f>'PR-RAS'!E168</f>
        <v>4323.5</v>
      </c>
      <c r="E164" s="1">
        <v>0</v>
      </c>
      <c r="F164" s="1">
        <v>0</v>
      </c>
      <c r="G164" s="2">
        <f t="shared" si="0"/>
        <v>1777.9713999999999</v>
      </c>
      <c r="H164" s="2">
        <f t="shared" si="1"/>
        <v>0.6999999999998181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18969.77</v>
      </c>
      <c r="D165" s="1">
        <f>'PR-RAS'!E169</f>
        <v>16927.059999999998</v>
      </c>
      <c r="E165" s="1">
        <v>0</v>
      </c>
      <c r="F165" s="1">
        <v>0</v>
      </c>
      <c r="G165" s="2">
        <f t="shared" si="0"/>
        <v>8663.1179599999996</v>
      </c>
      <c r="H165" s="2">
        <f t="shared" si="1"/>
        <v>0.28999999999723514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4396.88</v>
      </c>
      <c r="D166" s="1">
        <f>'PR-RAS'!E170</f>
        <v>5159.74</v>
      </c>
      <c r="E166" s="1">
        <v>0</v>
      </c>
      <c r="F166" s="1">
        <v>0</v>
      </c>
      <c r="G166" s="2">
        <f t="shared" si="0"/>
        <v>2428.1994000000004</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2597.02</v>
      </c>
      <c r="D167" s="1">
        <f>'PR-RAS'!E171</f>
        <v>5234.13</v>
      </c>
      <c r="E167" s="1">
        <v>0</v>
      </c>
      <c r="F167" s="1">
        <v>0</v>
      </c>
      <c r="G167" s="2">
        <f t="shared" si="0"/>
        <v>2168.8364800000004</v>
      </c>
      <c r="H167" s="2">
        <f t="shared" si="1"/>
        <v>0.15000000000009095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11895.88</v>
      </c>
      <c r="D168" s="1">
        <f>'PR-RAS'!E172</f>
        <v>5666.26</v>
      </c>
      <c r="E168" s="1">
        <v>0</v>
      </c>
      <c r="F168" s="1">
        <v>0</v>
      </c>
      <c r="G168" s="2">
        <f t="shared" si="0"/>
        <v>3879.1428000000005</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45.49</v>
      </c>
      <c r="D169" s="1">
        <f>'PR-RAS'!E173</f>
        <v>489.9</v>
      </c>
      <c r="E169" s="1">
        <v>0</v>
      </c>
      <c r="F169" s="1">
        <v>0</v>
      </c>
      <c r="G169" s="2">
        <f t="shared" si="0"/>
        <v>172.24871999999999</v>
      </c>
      <c r="H169" s="2">
        <f t="shared" si="1"/>
        <v>0.59000000000002473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34.5</v>
      </c>
      <c r="D170" s="1">
        <f>'PR-RAS'!E174</f>
        <v>377.03</v>
      </c>
      <c r="E170" s="1">
        <v>0</v>
      </c>
      <c r="F170" s="1">
        <v>0</v>
      </c>
      <c r="G170" s="2">
        <f t="shared" si="0"/>
        <v>133.26664</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31256.9</v>
      </c>
      <c r="D173" s="1">
        <f>'PR-RAS'!E177</f>
        <v>37460.58</v>
      </c>
      <c r="E173" s="1">
        <v>0</v>
      </c>
      <c r="F173" s="1">
        <v>0</v>
      </c>
      <c r="G173" s="2">
        <f t="shared" si="0"/>
        <v>18262.626319999999</v>
      </c>
      <c r="H173" s="2">
        <f t="shared" si="1"/>
        <v>0.51999999999679858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1179.58</v>
      </c>
      <c r="D174" s="1">
        <f>'PR-RAS'!E178</f>
        <v>1154.51</v>
      </c>
      <c r="E174" s="1">
        <v>0</v>
      </c>
      <c r="F174" s="1">
        <v>0</v>
      </c>
      <c r="G174" s="2">
        <f t="shared" si="0"/>
        <v>603.52779999999996</v>
      </c>
      <c r="H174" s="2">
        <f t="shared" si="1"/>
        <v>0.91000000000008185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3966.75</v>
      </c>
      <c r="D175" s="1">
        <f>'PR-RAS'!E179</f>
        <v>3734.46</v>
      </c>
      <c r="E175" s="1">
        <v>0</v>
      </c>
      <c r="F175" s="1">
        <v>0</v>
      </c>
      <c r="G175" s="2">
        <f t="shared" si="0"/>
        <v>1989.8065799999999</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800</v>
      </c>
      <c r="E176" s="1">
        <v>0</v>
      </c>
      <c r="F176" s="1">
        <v>0</v>
      </c>
      <c r="G176" s="2">
        <f t="shared" si="0"/>
        <v>323.54874999999998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2047.71</v>
      </c>
      <c r="D177" s="1">
        <f>'PR-RAS'!E181</f>
        <v>2396.69</v>
      </c>
      <c r="E177" s="1">
        <v>0</v>
      </c>
      <c r="F177" s="1">
        <v>0</v>
      </c>
      <c r="G177" s="2">
        <f t="shared" si="0"/>
        <v>1204.0318399999999</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3900.96</v>
      </c>
      <c r="D178" s="1">
        <f>'PR-RAS'!E182</f>
        <v>6640</v>
      </c>
      <c r="E178" s="1">
        <v>0</v>
      </c>
      <c r="F178" s="1">
        <v>0</v>
      </c>
      <c r="G178" s="2">
        <f t="shared" si="0"/>
        <v>3041.0299199999995</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89.86</v>
      </c>
      <c r="D179" s="1">
        <f>'PR-RAS'!E183</f>
        <v>1160.95</v>
      </c>
      <c r="E179" s="1">
        <v>0</v>
      </c>
      <c r="F179" s="1">
        <v>0</v>
      </c>
      <c r="G179" s="2">
        <f t="shared" si="0"/>
        <v>429.29328000000004</v>
      </c>
      <c r="H179" s="2">
        <f t="shared" si="1"/>
        <v>0.18999999999995509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14267.01</v>
      </c>
      <c r="D180" s="1">
        <f>'PR-RAS'!E184</f>
        <v>13855.85</v>
      </c>
      <c r="E180" s="1">
        <v>0</v>
      </c>
      <c r="F180" s="1">
        <v>0</v>
      </c>
      <c r="G180" s="2">
        <f t="shared" si="0"/>
        <v>7514.1890899999999</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3723.63</v>
      </c>
      <c r="D181" s="1">
        <f>'PR-RAS'!E185</f>
        <v>3798.73</v>
      </c>
      <c r="E181" s="1">
        <v>0</v>
      </c>
      <c r="F181" s="1">
        <v>0</v>
      </c>
      <c r="G181" s="2">
        <f t="shared" si="0"/>
        <v>2037.7962</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1832.55</v>
      </c>
      <c r="D182" s="1">
        <f>'PR-RAS'!E186</f>
        <v>3919.39</v>
      </c>
      <c r="E182" s="1">
        <v>0</v>
      </c>
      <c r="F182" s="1">
        <v>0</v>
      </c>
      <c r="G182" s="2">
        <f t="shared" si="0"/>
        <v>1750.51073</v>
      </c>
      <c r="H182" s="2">
        <f t="shared" si="1"/>
        <v>0.83999999999991815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v>
      </c>
      <c r="D183" s="1">
        <f>'PR-RAS'!E187</f>
        <v>0</v>
      </c>
      <c r="E183" s="1">
        <v>0</v>
      </c>
      <c r="F183" s="1">
        <v>0</v>
      </c>
      <c r="G183" s="2">
        <f t="shared" si="0"/>
        <v>8.7360000000000007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10136.950000000001</v>
      </c>
      <c r="D184" s="1">
        <f>'PR-RAS'!E188</f>
        <v>14972.41</v>
      </c>
      <c r="E184" s="1">
        <v>0</v>
      </c>
      <c r="F184" s="1">
        <v>0</v>
      </c>
      <c r="G184" s="2">
        <f t="shared" si="0"/>
        <v>7334.9639100000004</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215.68</v>
      </c>
      <c r="D186" s="1">
        <f>'PR-RAS'!E190</f>
        <v>131.06</v>
      </c>
      <c r="E186" s="1">
        <v>0</v>
      </c>
      <c r="F186" s="1">
        <v>0</v>
      </c>
      <c r="G186" s="2">
        <f t="shared" si="0"/>
        <v>88.393000000000001</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4196.03</v>
      </c>
      <c r="E187" s="1">
        <v>0</v>
      </c>
      <c r="F187" s="1">
        <v>0</v>
      </c>
      <c r="G187" s="2">
        <f t="shared" si="0"/>
        <v>1560.9231599999998</v>
      </c>
      <c r="H187" s="2">
        <f t="shared" si="1"/>
        <v>2.9999999999745341E-2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429.9</v>
      </c>
      <c r="D188" s="1">
        <f>'PR-RAS'!E192</f>
        <v>175</v>
      </c>
      <c r="E188" s="1">
        <v>0</v>
      </c>
      <c r="F188" s="1">
        <v>0</v>
      </c>
      <c r="G188" s="2">
        <f t="shared" si="0"/>
        <v>145.84129999999999</v>
      </c>
      <c r="H188" s="2">
        <f t="shared" si="1"/>
        <v>0.10000000000002274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1810.43</v>
      </c>
      <c r="D189" s="1">
        <f>'PR-RAS'!E193</f>
        <v>2718.02</v>
      </c>
      <c r="E189" s="1">
        <v>0</v>
      </c>
      <c r="F189" s="1">
        <v>0</v>
      </c>
      <c r="G189" s="2">
        <f t="shared" si="0"/>
        <v>1362.33636</v>
      </c>
      <c r="H189" s="2">
        <f t="shared" si="1"/>
        <v>0.45000000000004547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1799.76</v>
      </c>
      <c r="D190" s="1">
        <f>'PR-RAS'!E194</f>
        <v>0</v>
      </c>
      <c r="E190" s="1">
        <v>0</v>
      </c>
      <c r="F190" s="1">
        <v>0</v>
      </c>
      <c r="G190" s="2">
        <f t="shared" si="0"/>
        <v>340.15464000000003</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5881.18</v>
      </c>
      <c r="D191" s="1">
        <f>'PR-RAS'!E195</f>
        <v>7752.3</v>
      </c>
      <c r="E191" s="1">
        <v>0</v>
      </c>
      <c r="F191" s="1">
        <v>0</v>
      </c>
      <c r="G191" s="2">
        <f t="shared" si="0"/>
        <v>4063.2981999999997</v>
      </c>
      <c r="H191" s="2">
        <f t="shared" si="1"/>
        <v>0.48000000000047294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1838.68</v>
      </c>
      <c r="D192" s="1">
        <f>'PR-RAS'!E196</f>
        <v>0</v>
      </c>
      <c r="E192" s="1">
        <v>0</v>
      </c>
      <c r="F192" s="1">
        <v>0</v>
      </c>
      <c r="G192" s="2">
        <f t="shared" si="0"/>
        <v>351.18788000000001</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1838.68</v>
      </c>
      <c r="D206" s="1">
        <f>'PR-RAS'!E210</f>
        <v>0</v>
      </c>
      <c r="E206" s="1">
        <v>0</v>
      </c>
      <c r="F206" s="1">
        <v>0</v>
      </c>
      <c r="G206" s="2">
        <f t="shared" si="0"/>
        <v>376.92939999999999</v>
      </c>
      <c r="H206" s="2">
        <f t="shared" si="1"/>
        <v>0.31999999999993634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1838.68</v>
      </c>
      <c r="D209" s="1">
        <f>'PR-RAS'!E213</f>
        <v>0</v>
      </c>
      <c r="E209" s="1">
        <v>0</v>
      </c>
      <c r="F209" s="1">
        <v>0</v>
      </c>
      <c r="G209" s="2">
        <f t="shared" si="0"/>
        <v>382.44544000000002</v>
      </c>
      <c r="H209" s="2">
        <f t="shared" si="1"/>
        <v>0.31999999999993634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236.38</v>
      </c>
      <c r="D259" s="1">
        <f>'PR-RAS'!E263</f>
        <v>238.5</v>
      </c>
      <c r="E259" s="1">
        <v>0</v>
      </c>
      <c r="F259" s="1">
        <v>0</v>
      </c>
      <c r="G259" s="2">
        <f t="shared" si="0"/>
        <v>184.05204000000001</v>
      </c>
      <c r="H259" s="2">
        <f t="shared" si="1"/>
        <v>0.87999999999999545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236.38</v>
      </c>
      <c r="D260" s="1">
        <f>'PR-RAS'!E264</f>
        <v>238.5</v>
      </c>
      <c r="E260" s="1">
        <v>0</v>
      </c>
      <c r="F260" s="1">
        <v>0</v>
      </c>
      <c r="G260" s="2">
        <f t="shared" si="0"/>
        <v>184.76542000000001</v>
      </c>
      <c r="H260" s="2">
        <f t="shared" si="1"/>
        <v>0.87999999999999545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236.38</v>
      </c>
      <c r="D262" s="1">
        <f>'PR-RAS'!E266</f>
        <v>238.5</v>
      </c>
      <c r="E262" s="1">
        <v>0</v>
      </c>
      <c r="F262" s="1">
        <v>0</v>
      </c>
      <c r="G262" s="2">
        <f t="shared" si="0"/>
        <v>186.19218000000001</v>
      </c>
      <c r="H262" s="2">
        <f t="shared" si="1"/>
        <v>0.87999999999999545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543815.37000000011</v>
      </c>
      <c r="D285" s="1">
        <f>'PR-RAS'!E289</f>
        <v>666633.72</v>
      </c>
      <c r="E285" s="1">
        <v>0</v>
      </c>
      <c r="F285" s="1">
        <v>0</v>
      </c>
      <c r="G285" s="2">
        <f t="shared" si="8"/>
        <v>533091.51804</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155517</v>
      </c>
      <c r="D286" s="1">
        <f>'PR-RAS'!E290</f>
        <v>136505.20000000007</v>
      </c>
      <c r="E286" s="1">
        <v>0</v>
      </c>
      <c r="F286" s="1">
        <v>0</v>
      </c>
      <c r="G286" s="2">
        <f t="shared" si="8"/>
        <v>122130.30900000002</v>
      </c>
      <c r="H286" s="2">
        <f t="shared" si="9"/>
        <v>0.20000000006984919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2805.79</v>
      </c>
      <c r="D288" s="1">
        <f>'PR-RAS'!E292</f>
        <v>16341.68</v>
      </c>
      <c r="E288" s="1">
        <v>0</v>
      </c>
      <c r="F288" s="1">
        <v>0</v>
      </c>
      <c r="G288" s="2">
        <f t="shared" si="8"/>
        <v>10185.386049999999</v>
      </c>
      <c r="H288" s="2">
        <f t="shared" si="9"/>
        <v>0.52999999999974534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141020.24</v>
      </c>
      <c r="D345" s="1">
        <f>'PR-RAS'!E350</f>
        <v>133573.25</v>
      </c>
      <c r="E345" s="1">
        <v>0</v>
      </c>
      <c r="F345" s="1">
        <v>0</v>
      </c>
      <c r="G345" s="2">
        <f t="shared" si="8"/>
        <v>140409.35855999999</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16884.349999999999</v>
      </c>
      <c r="D358" s="1">
        <f>'PR-RAS'!E363</f>
        <v>54154.15</v>
      </c>
      <c r="E358" s="1">
        <v>0</v>
      </c>
      <c r="F358" s="1">
        <v>0</v>
      </c>
      <c r="G358" s="2">
        <f t="shared" si="8"/>
        <v>44693.776049999993</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2550.87</v>
      </c>
      <c r="D364" s="1">
        <f>'PR-RAS'!E369</f>
        <v>7900.56</v>
      </c>
      <c r="E364" s="1">
        <v>0</v>
      </c>
      <c r="F364" s="1">
        <v>0</v>
      </c>
      <c r="G364" s="2">
        <f t="shared" si="8"/>
        <v>6661.7723700000006</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1569.62</v>
      </c>
      <c r="D365" s="1">
        <f>'PR-RAS'!E370</f>
        <v>2387.5</v>
      </c>
      <c r="E365" s="1">
        <v>0</v>
      </c>
      <c r="F365" s="1">
        <v>0</v>
      </c>
      <c r="G365" s="2">
        <f t="shared" si="8"/>
        <v>2309.4416799999999</v>
      </c>
      <c r="H365" s="2">
        <f t="shared" si="9"/>
        <v>0.88000000000010914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981.25</v>
      </c>
      <c r="D371" s="1">
        <f>'PR-RAS'!E376</f>
        <v>5513.06</v>
      </c>
      <c r="E371" s="1">
        <v>0</v>
      </c>
      <c r="F371" s="1">
        <v>0</v>
      </c>
      <c r="G371" s="2">
        <f t="shared" si="8"/>
        <v>4442.7269000000006</v>
      </c>
      <c r="H371" s="2">
        <f t="shared" si="9"/>
        <v>0.31000000000040018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381.32</v>
      </c>
      <c r="D378" s="1">
        <f>'PR-RAS'!E383</f>
        <v>378.59</v>
      </c>
      <c r="E378" s="1">
        <v>0</v>
      </c>
      <c r="F378" s="1">
        <v>0</v>
      </c>
      <c r="G378" s="2">
        <f t="shared" si="8"/>
        <v>429.21449999999999</v>
      </c>
      <c r="H378" s="2">
        <f t="shared" si="9"/>
        <v>0.73000000000001819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381.32</v>
      </c>
      <c r="D379" s="1">
        <f>'PR-RAS'!E384</f>
        <v>378.59</v>
      </c>
      <c r="E379" s="1">
        <v>0</v>
      </c>
      <c r="F379" s="1">
        <v>0</v>
      </c>
      <c r="G379" s="2">
        <f t="shared" si="8"/>
        <v>430.35300000000001</v>
      </c>
      <c r="H379" s="2">
        <f t="shared" si="9"/>
        <v>0.73000000000001819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13952.16</v>
      </c>
      <c r="D386" s="1">
        <f>'PR-RAS'!E391</f>
        <v>45875</v>
      </c>
      <c r="E386" s="1">
        <v>0</v>
      </c>
      <c r="F386" s="1">
        <v>0</v>
      </c>
      <c r="G386" s="2">
        <f t="shared" si="8"/>
        <v>40695.331600000005</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13952.16</v>
      </c>
      <c r="D390" s="1">
        <f>'PR-RAS'!E395</f>
        <v>45875</v>
      </c>
      <c r="E390" s="1">
        <v>0</v>
      </c>
      <c r="F390" s="1">
        <v>0</v>
      </c>
      <c r="G390" s="2">
        <f t="shared" si="8"/>
        <v>41118.140240000001</v>
      </c>
      <c r="H390" s="2">
        <f t="shared" si="9"/>
        <v>0.15999999999985448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124135.89</v>
      </c>
      <c r="D397" s="1">
        <f>'PR-RAS'!E402</f>
        <v>79419.100000000006</v>
      </c>
      <c r="E397" s="1">
        <v>0</v>
      </c>
      <c r="F397" s="1">
        <v>0</v>
      </c>
      <c r="G397" s="2">
        <f t="shared" si="8"/>
        <v>112057.73964000001</v>
      </c>
      <c r="H397" s="2">
        <f t="shared" si="9"/>
        <v>0.21000000000640284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124135.89</v>
      </c>
      <c r="D398" s="1">
        <f>'PR-RAS'!E403</f>
        <v>79419.100000000006</v>
      </c>
      <c r="E398" s="1">
        <v>0</v>
      </c>
      <c r="F398" s="1">
        <v>0</v>
      </c>
      <c r="G398" s="2">
        <f t="shared" si="8"/>
        <v>112340.71373000002</v>
      </c>
      <c r="H398" s="2">
        <f t="shared" si="9"/>
        <v>0.21000000000640284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141020.24</v>
      </c>
      <c r="D403" s="1">
        <f>'PR-RAS'!E408</f>
        <v>133573.25</v>
      </c>
      <c r="E403" s="1">
        <v>0</v>
      </c>
      <c r="F403" s="1">
        <v>0</v>
      </c>
      <c r="G403" s="2">
        <f t="shared" si="8"/>
        <v>164083.02948</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699332.37000000011</v>
      </c>
      <c r="D407" s="1">
        <f>'PR-RAS'!E412</f>
        <v>803138.92</v>
      </c>
      <c r="E407" s="1">
        <v>0</v>
      </c>
      <c r="F407" s="1">
        <v>0</v>
      </c>
      <c r="G407" s="2">
        <f t="shared" si="8"/>
        <v>936077.74526</v>
      </c>
      <c r="H407" s="2">
        <f t="shared" si="9"/>
        <v>0.45000000006984919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684835.6100000001</v>
      </c>
      <c r="D408" s="1">
        <f>'PR-RAS'!E413</f>
        <v>800206.97</v>
      </c>
      <c r="E408" s="1">
        <v>0</v>
      </c>
      <c r="F408" s="1">
        <v>0</v>
      </c>
      <c r="G408" s="2">
        <f t="shared" si="8"/>
        <v>930096.56684999983</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14496.760000000009</v>
      </c>
      <c r="D409" s="1">
        <f>'PR-RAS'!E414</f>
        <v>2931.9500000000698</v>
      </c>
      <c r="E409" s="1">
        <v>0</v>
      </c>
      <c r="F409" s="1">
        <v>0</v>
      </c>
      <c r="G409" s="2">
        <f t="shared" si="8"/>
        <v>8307.1492800000597</v>
      </c>
      <c r="H409" s="2">
        <f t="shared" si="9"/>
        <v>0.28999999992083758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2805.79</v>
      </c>
      <c r="D411" s="1">
        <f>'PR-RAS'!E416</f>
        <v>16341.68</v>
      </c>
      <c r="E411" s="1">
        <v>0</v>
      </c>
      <c r="F411" s="1">
        <v>0</v>
      </c>
      <c r="G411" s="2">
        <f t="shared" si="8"/>
        <v>14550.5515</v>
      </c>
      <c r="H411" s="2">
        <f t="shared" si="9"/>
        <v>0.52999999999974534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699332.37000000011</v>
      </c>
      <c r="D633" s="1">
        <f>'PR-RAS'!E639</f>
        <v>803138.92</v>
      </c>
      <c r="E633" s="1">
        <v>0</v>
      </c>
      <c r="F633" s="1">
        <v>0</v>
      </c>
      <c r="G633" s="2">
        <f t="shared" si="10"/>
        <v>1457145.6527199999</v>
      </c>
      <c r="H633" s="2">
        <f t="shared" si="11"/>
        <v>0.45000000006984919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684835.6100000001</v>
      </c>
      <c r="D634" s="1">
        <f>'PR-RAS'!E640</f>
        <v>800206.97</v>
      </c>
      <c r="E634" s="1">
        <v>0</v>
      </c>
      <c r="F634" s="1">
        <v>0</v>
      </c>
      <c r="G634" s="2">
        <f t="shared" si="10"/>
        <v>1446562.9651499998</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14496.760000000009</v>
      </c>
      <c r="D635" s="1">
        <f>'PR-RAS'!E641</f>
        <v>2931.9500000000698</v>
      </c>
      <c r="E635" s="1">
        <v>0</v>
      </c>
      <c r="F635" s="1">
        <v>0</v>
      </c>
      <c r="G635" s="2">
        <f t="shared" si="10"/>
        <v>12908.658440000094</v>
      </c>
      <c r="H635" s="2">
        <f t="shared" si="11"/>
        <v>0.28999999992083758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2805.79</v>
      </c>
      <c r="D637" s="1">
        <f>'PR-RAS'!E643</f>
        <v>16341.68</v>
      </c>
      <c r="E637" s="1">
        <v>0</v>
      </c>
      <c r="F637" s="1">
        <v>0</v>
      </c>
      <c r="G637" s="2">
        <f t="shared" si="10"/>
        <v>22571.099400000003</v>
      </c>
      <c r="H637" s="2">
        <f t="shared" si="11"/>
        <v>0.52999999999974534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17302.55000000001</v>
      </c>
      <c r="D639" s="1">
        <f>'PR-RAS'!E645</f>
        <v>19273.63000000007</v>
      </c>
      <c r="E639" s="1">
        <v>0</v>
      </c>
      <c r="F639" s="1">
        <v>0</v>
      </c>
      <c r="G639" s="2">
        <f t="shared" si="10"/>
        <v>35632.178780000097</v>
      </c>
      <c r="H639" s="2">
        <f t="shared" si="11"/>
        <v>0.81999999991967343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40421.660000000003</v>
      </c>
      <c r="D641" s="1">
        <f>'PR-RAS'!E647</f>
        <v>48935.17</v>
      </c>
      <c r="E641" s="1">
        <v>0</v>
      </c>
      <c r="F641" s="1">
        <v>0</v>
      </c>
      <c r="G641" s="2">
        <f t="shared" si="10"/>
        <v>88506.880000000005</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2886.88</v>
      </c>
      <c r="D643" s="1">
        <f>'PR-RAS'!E650</f>
        <v>2700</v>
      </c>
      <c r="E643" s="1">
        <v>0</v>
      </c>
      <c r="F643" s="1">
        <v>0</v>
      </c>
      <c r="G643" s="2">
        <f t="shared" si="10"/>
        <v>5320.1769600000007</v>
      </c>
      <c r="H643" s="2">
        <f t="shared" si="11"/>
        <v>0.11999999999989086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2886.88</v>
      </c>
      <c r="D644" s="1">
        <f>'PR-RAS'!E651</f>
        <v>2700</v>
      </c>
      <c r="E644" s="1">
        <v>0</v>
      </c>
      <c r="F644" s="1">
        <v>0</v>
      </c>
      <c r="G644" s="2">
        <f t="shared" si="10"/>
        <v>5328.4638400000003</v>
      </c>
      <c r="H644" s="2">
        <f t="shared" si="11"/>
        <v>0.11999999999989086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31</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476673.55</v>
      </c>
      <c r="D668" s="1">
        <f>'PR-RAS'!E675</f>
        <v>587566.86</v>
      </c>
      <c r="E668" s="1">
        <v>0</v>
      </c>
      <c r="F668" s="1">
        <v>0</v>
      </c>
      <c r="G668" s="2">
        <f t="shared" si="10"/>
        <v>1101755.44909</v>
      </c>
      <c r="H668" s="2">
        <f t="shared" si="11"/>
        <v>0.59000000002561137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9025.73</v>
      </c>
      <c r="D669" s="1">
        <f>'PR-RAS'!E676</f>
        <v>11813.95</v>
      </c>
      <c r="E669" s="1">
        <v>0</v>
      </c>
      <c r="F669" s="1">
        <v>0</v>
      </c>
      <c r="G669" s="2">
        <f t="shared" si="10"/>
        <v>21812.62484</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v>
      </c>
      <c r="D670" s="1">
        <f>'PR-RAS'!E677</f>
        <v>25880</v>
      </c>
      <c r="E670" s="1">
        <v>0</v>
      </c>
      <c r="F670" s="1">
        <v>0</v>
      </c>
      <c r="G670" s="2">
        <f t="shared" si="10"/>
        <v>34875.639000000003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1298.8800000000001</v>
      </c>
      <c r="D703" s="1">
        <f>'PR-RAS'!E710</f>
        <v>0</v>
      </c>
      <c r="E703" s="1">
        <v>0</v>
      </c>
      <c r="F703" s="1">
        <v>0</v>
      </c>
      <c r="G703" s="2">
        <f t="shared" si="10"/>
        <v>911.81376</v>
      </c>
      <c r="H703" s="2">
        <f t="shared" si="11"/>
        <v>0.11999999999989086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0</v>
      </c>
      <c r="E709" s="1">
        <v>0</v>
      </c>
      <c r="F709" s="1">
        <v>0</v>
      </c>
      <c r="G709" s="2">
        <f t="shared" si="10"/>
        <v>1554.3361199999999</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1429.57</v>
      </c>
      <c r="D710" s="1">
        <f>'PR-RAS'!E717</f>
        <v>0</v>
      </c>
      <c r="E710" s="1">
        <v>0</v>
      </c>
      <c r="F710" s="1">
        <v>0</v>
      </c>
      <c r="G710" s="2">
        <f t="shared" si="10"/>
        <v>1013.56513</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15469.91</v>
      </c>
      <c r="D711" s="1">
        <f>'PR-RAS'!E718</f>
        <v>13782.91</v>
      </c>
      <c r="E711" s="1">
        <v>0</v>
      </c>
      <c r="F711" s="1">
        <v>0</v>
      </c>
      <c r="G711" s="2">
        <f t="shared" si="10"/>
        <v>30555.368299999995</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89.86</v>
      </c>
      <c r="D713" s="1">
        <f>'PR-RAS'!E720</f>
        <v>1160.95</v>
      </c>
      <c r="E713" s="1">
        <v>0</v>
      </c>
      <c r="F713" s="1">
        <v>0</v>
      </c>
      <c r="G713" s="2">
        <f t="shared" si="10"/>
        <v>1717.1731200000002</v>
      </c>
      <c r="H713" s="2">
        <f t="shared" si="11"/>
        <v>0.18999999999995509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1419.34</v>
      </c>
      <c r="D714" s="1">
        <f>'PR-RAS'!E721</f>
        <v>1569.34</v>
      </c>
      <c r="E714" s="1">
        <v>0</v>
      </c>
      <c r="F714" s="1">
        <v>0</v>
      </c>
      <c r="G714" s="2">
        <f t="shared" si="10"/>
        <v>3249.8682599999997</v>
      </c>
      <c r="H714" s="2">
        <f t="shared" si="11"/>
        <v>0.67999999999983629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7145.44</v>
      </c>
      <c r="D715" s="1">
        <f>'PR-RAS'!E722</f>
        <v>5385.01</v>
      </c>
      <c r="E715" s="1">
        <v>0</v>
      </c>
      <c r="F715" s="1">
        <v>0</v>
      </c>
      <c r="G715" s="2">
        <f t="shared" si="10"/>
        <v>12791.638439999999</v>
      </c>
      <c r="H715" s="2">
        <f t="shared" si="11"/>
        <v>0.4499999999998181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550524.46000000008</v>
      </c>
      <c r="D984" s="6">
        <f>BILANCA!E6</f>
        <v>673457.45</v>
      </c>
      <c r="E984" s="6">
        <v>0</v>
      </c>
      <c r="F984" s="6">
        <v>0</v>
      </c>
      <c r="G984" s="7">
        <f t="shared" ref="G984:G1241" si="22">B984/1000*C984+B984/500*D984</f>
        <v>1897.4393600000001</v>
      </c>
      <c r="H984" s="7">
        <f t="shared" si="19"/>
        <v>0.91000000003259629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491668.59</v>
      </c>
      <c r="D985" s="1">
        <f>BILANCA!E7</f>
        <v>603158.34</v>
      </c>
      <c r="E985" s="1">
        <v>0</v>
      </c>
      <c r="F985" s="1">
        <v>0</v>
      </c>
      <c r="G985" s="2">
        <f t="shared" si="22"/>
        <v>3395.9705399999998</v>
      </c>
      <c r="H985" s="2">
        <f t="shared" si="19"/>
        <v>0.74999999994179234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448243.5</v>
      </c>
      <c r="D986" s="1">
        <f>BILANCA!E8</f>
        <v>517653.14999999997</v>
      </c>
      <c r="E986" s="1">
        <v>0</v>
      </c>
      <c r="F986" s="1">
        <v>0</v>
      </c>
      <c r="G986" s="2">
        <f t="shared" si="22"/>
        <v>4450.6494000000002</v>
      </c>
      <c r="H986" s="2">
        <f t="shared" si="19"/>
        <v>0.6499999999650754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297548</v>
      </c>
      <c r="D987" s="1">
        <f>BILANCA!E9</f>
        <v>297548</v>
      </c>
      <c r="E987" s="1">
        <v>0</v>
      </c>
      <c r="F987" s="1">
        <v>0</v>
      </c>
      <c r="G987" s="2">
        <f t="shared" si="22"/>
        <v>3570.576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200189</v>
      </c>
      <c r="D988" s="1">
        <f>BILANCA!E10</f>
        <v>279608.09999999998</v>
      </c>
      <c r="E988" s="1">
        <v>0</v>
      </c>
      <c r="F988" s="1">
        <v>0</v>
      </c>
      <c r="G988" s="2">
        <f t="shared" si="22"/>
        <v>3797.0259999999998</v>
      </c>
      <c r="H988" s="2">
        <f t="shared" si="19"/>
        <v>9.9999999976716936E-2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49493.5</v>
      </c>
      <c r="D989" s="1">
        <f>BILANCA!E11</f>
        <v>59502.95</v>
      </c>
      <c r="E989" s="1">
        <v>0</v>
      </c>
      <c r="F989" s="1">
        <v>0</v>
      </c>
      <c r="G989" s="2">
        <f t="shared" si="22"/>
        <v>1010.9964</v>
      </c>
      <c r="H989" s="2">
        <f t="shared" si="19"/>
        <v>0.55000000000291038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42101.569999999992</v>
      </c>
      <c r="D990" s="1">
        <f>BILANCA!E12</f>
        <v>84181.669999999984</v>
      </c>
      <c r="E990" s="1">
        <v>0</v>
      </c>
      <c r="F990" s="1">
        <v>0</v>
      </c>
      <c r="G990" s="2">
        <f t="shared" si="22"/>
        <v>1473.2543699999999</v>
      </c>
      <c r="H990" s="2">
        <f t="shared" si="19"/>
        <v>0.76000000002386514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12313.039999999994</v>
      </c>
      <c r="D997" s="1">
        <f>BILANCA!E19</f>
        <v>14462.25999999998</v>
      </c>
      <c r="E997" s="1">
        <v>0</v>
      </c>
      <c r="F997" s="1">
        <v>0</v>
      </c>
      <c r="G997" s="2">
        <f t="shared" si="22"/>
        <v>577.3258399999994</v>
      </c>
      <c r="H997" s="2">
        <f t="shared" si="19"/>
        <v>0.29999999997380655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86354.09</v>
      </c>
      <c r="D998" s="1">
        <f>BILANCA!E20</f>
        <v>85856.29</v>
      </c>
      <c r="E998" s="1">
        <v>0</v>
      </c>
      <c r="F998" s="1">
        <v>0</v>
      </c>
      <c r="G998" s="2">
        <f t="shared" si="22"/>
        <v>3871.0000499999996</v>
      </c>
      <c r="H998" s="2">
        <f t="shared" si="19"/>
        <v>0.3799999999901047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1076.8599999999999</v>
      </c>
      <c r="D999" s="1">
        <f>BILANCA!E21</f>
        <v>1076.8599999999999</v>
      </c>
      <c r="E999" s="1">
        <v>0</v>
      </c>
      <c r="F999" s="1">
        <v>0</v>
      </c>
      <c r="G999" s="2">
        <f t="shared" si="22"/>
        <v>51.689279999999997</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6975.54</v>
      </c>
      <c r="D1000" s="1">
        <f>BILANCA!E22</f>
        <v>6975.54</v>
      </c>
      <c r="E1000" s="1">
        <v>0</v>
      </c>
      <c r="F1000" s="1">
        <v>0</v>
      </c>
      <c r="G1000" s="2">
        <f t="shared" si="22"/>
        <v>355.75254000000001</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2920.53</v>
      </c>
      <c r="D1003" s="1">
        <f>BILANCA!E25</f>
        <v>2920.53</v>
      </c>
      <c r="E1003" s="1">
        <v>0</v>
      </c>
      <c r="F1003" s="1">
        <v>0</v>
      </c>
      <c r="G1003" s="2">
        <f t="shared" si="22"/>
        <v>175.23180000000002</v>
      </c>
      <c r="H1003" s="2">
        <f t="shared" si="19"/>
        <v>0.93999999999959982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39676.54</v>
      </c>
      <c r="D1004" s="1">
        <f>BILANCA!E26</f>
        <v>45189.599999999999</v>
      </c>
      <c r="E1004" s="1">
        <v>0</v>
      </c>
      <c r="F1004" s="1">
        <v>0</v>
      </c>
      <c r="G1004" s="2">
        <f t="shared" si="22"/>
        <v>2731.1705400000001</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124690.52</v>
      </c>
      <c r="D1006" s="1">
        <f>BILANCA!E28</f>
        <v>127556.56</v>
      </c>
      <c r="E1006" s="1">
        <v>0</v>
      </c>
      <c r="F1006" s="1">
        <v>0</v>
      </c>
      <c r="G1006" s="2">
        <f t="shared" si="22"/>
        <v>8735.4837200000002</v>
      </c>
      <c r="H1006" s="2">
        <f t="shared" si="19"/>
        <v>0.91999999999825377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17993.11</v>
      </c>
      <c r="D1013" s="1">
        <f>BILANCA!E35</f>
        <v>18371.7</v>
      </c>
      <c r="E1013" s="1">
        <v>0</v>
      </c>
      <c r="F1013" s="1">
        <v>0</v>
      </c>
      <c r="G1013" s="2">
        <f t="shared" si="22"/>
        <v>1642.0953</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17993.11</v>
      </c>
      <c r="D1014" s="1">
        <f>BILANCA!E36</f>
        <v>18371.7</v>
      </c>
      <c r="E1014" s="1">
        <v>0</v>
      </c>
      <c r="F1014" s="1">
        <v>0</v>
      </c>
      <c r="G1014" s="2">
        <f t="shared" si="22"/>
        <v>1696.8318100000001</v>
      </c>
      <c r="H1014" s="2">
        <f t="shared" si="19"/>
        <v>0.40999999999985448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11795.419999999998</v>
      </c>
      <c r="D1023" s="1">
        <f>BILANCA!E45</f>
        <v>51347.71</v>
      </c>
      <c r="E1023" s="1">
        <v>0</v>
      </c>
      <c r="F1023" s="1">
        <v>0</v>
      </c>
      <c r="G1023" s="2">
        <f t="shared" si="22"/>
        <v>4579.6335999999992</v>
      </c>
      <c r="H1023" s="2">
        <f t="shared" si="19"/>
        <v>0.70999999999912689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29148.92</v>
      </c>
      <c r="D1027" s="1">
        <f>BILANCA!E49</f>
        <v>75023.92</v>
      </c>
      <c r="E1027" s="1">
        <v>0</v>
      </c>
      <c r="F1027" s="1">
        <v>0</v>
      </c>
      <c r="G1027" s="2">
        <f t="shared" si="22"/>
        <v>7884.657439999999</v>
      </c>
      <c r="H1027" s="2">
        <f t="shared" si="19"/>
        <v>0.16000000000349246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17353.5</v>
      </c>
      <c r="D1028" s="1">
        <f>BILANCA!E50</f>
        <v>23676.21</v>
      </c>
      <c r="E1028" s="1">
        <v>0</v>
      </c>
      <c r="F1028" s="1">
        <v>0</v>
      </c>
      <c r="G1028" s="2">
        <f t="shared" si="22"/>
        <v>2911.7663999999995</v>
      </c>
      <c r="H1028" s="2">
        <f t="shared" si="19"/>
        <v>0.70999999999912689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1323.52</v>
      </c>
      <c r="D1029" s="1">
        <f>BILANCA!E51</f>
        <v>1323.52</v>
      </c>
      <c r="E1029" s="1">
        <v>0</v>
      </c>
      <c r="F1029" s="1">
        <v>0</v>
      </c>
      <c r="G1029" s="2">
        <f t="shared" si="22"/>
        <v>182.64576</v>
      </c>
      <c r="H1029" s="2">
        <f t="shared" si="19"/>
        <v>0.96000000000003638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15640.99</v>
      </c>
      <c r="D1032" s="1">
        <f>BILANCA!E54</f>
        <v>13486.75</v>
      </c>
      <c r="E1032" s="1">
        <v>0</v>
      </c>
      <c r="F1032" s="1">
        <v>0</v>
      </c>
      <c r="G1032" s="2">
        <f t="shared" si="22"/>
        <v>2088.1100100000003</v>
      </c>
      <c r="H1032" s="2">
        <f t="shared" si="19"/>
        <v>0.26000000000021828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15640.99</v>
      </c>
      <c r="D1033" s="1">
        <f>BILANCA!E55</f>
        <v>13486.75</v>
      </c>
      <c r="E1033" s="1">
        <v>0</v>
      </c>
      <c r="F1033" s="1">
        <v>0</v>
      </c>
      <c r="G1033" s="2">
        <f t="shared" si="22"/>
        <v>2130.7245000000003</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58855.87</v>
      </c>
      <c r="D1046" s="1">
        <f>BILANCA!E68</f>
        <v>70299.11</v>
      </c>
      <c r="E1046" s="1">
        <v>0</v>
      </c>
      <c r="F1046" s="1">
        <v>0</v>
      </c>
      <c r="G1046" s="2">
        <f t="shared" si="22"/>
        <v>12565.607670000001</v>
      </c>
      <c r="H1046" s="2">
        <f t="shared" si="19"/>
        <v>0.23999999999796273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18434.21</v>
      </c>
      <c r="D1124" s="1">
        <f>BILANCA!E146</f>
        <v>21363.94</v>
      </c>
      <c r="E1124" s="1">
        <v>0</v>
      </c>
      <c r="F1124" s="1">
        <v>0</v>
      </c>
      <c r="G1124" s="2">
        <f t="shared" si="22"/>
        <v>8623.8546899999983</v>
      </c>
      <c r="H1124" s="2">
        <f t="shared" si="23"/>
        <v>0.27000000000043656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18434.21</v>
      </c>
      <c r="D1139" s="1">
        <f>BILANCA!E161</f>
        <v>21363.94</v>
      </c>
      <c r="E1139" s="1">
        <v>0</v>
      </c>
      <c r="F1139" s="1">
        <v>0</v>
      </c>
      <c r="G1139" s="2">
        <f t="shared" si="22"/>
        <v>9541.286039999999</v>
      </c>
      <c r="H1139" s="2">
        <f t="shared" si="23"/>
        <v>0.27000000000043656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40421.660000000003</v>
      </c>
      <c r="D1148" s="1">
        <f>BILANCA!E170</f>
        <v>48935.17</v>
      </c>
      <c r="E1148" s="1">
        <v>0</v>
      </c>
      <c r="F1148" s="1">
        <v>0</v>
      </c>
      <c r="G1148" s="2">
        <f t="shared" si="22"/>
        <v>22818.18</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40421.660000000003</v>
      </c>
      <c r="D1151" s="1">
        <f>BILANCA!E173</f>
        <v>48935.17</v>
      </c>
      <c r="E1151" s="1">
        <v>0</v>
      </c>
      <c r="F1151" s="1">
        <v>0</v>
      </c>
      <c r="G1151" s="2">
        <f t="shared" si="22"/>
        <v>23233.056000000004</v>
      </c>
      <c r="H1151" s="2">
        <f t="shared" si="23"/>
        <v>0.50999999999476131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550524.46</v>
      </c>
      <c r="D1152" s="1">
        <f>BILANCA!E175</f>
        <v>673457.45</v>
      </c>
      <c r="E1152" s="1">
        <v>0</v>
      </c>
      <c r="F1152" s="1">
        <v>0</v>
      </c>
      <c r="G1152" s="2">
        <f t="shared" si="22"/>
        <v>320667.25183999998</v>
      </c>
      <c r="H1152" s="2">
        <f t="shared" si="23"/>
        <v>0.90999999991618097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41553.32</v>
      </c>
      <c r="D1153" s="1">
        <f>BILANCA!E176</f>
        <v>51025.48</v>
      </c>
      <c r="E1153" s="1">
        <v>0</v>
      </c>
      <c r="F1153" s="1">
        <v>0</v>
      </c>
      <c r="G1153" s="2">
        <f t="shared" si="22"/>
        <v>24412.727600000002</v>
      </c>
      <c r="H1153" s="2">
        <f t="shared" si="23"/>
        <v>0.80000000000291038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41553.32</v>
      </c>
      <c r="D1154" s="1">
        <f>BILANCA!E177</f>
        <v>51025.48</v>
      </c>
      <c r="E1154" s="1">
        <v>0</v>
      </c>
      <c r="F1154" s="1">
        <v>0</v>
      </c>
      <c r="G1154" s="2">
        <f t="shared" si="22"/>
        <v>24556.331880000005</v>
      </c>
      <c r="H1154" s="2">
        <f t="shared" si="23"/>
        <v>0.80000000000291038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40006.980000000003</v>
      </c>
      <c r="D1155" s="1">
        <f>BILANCA!E178</f>
        <v>48461.04</v>
      </c>
      <c r="E1155" s="1">
        <v>0</v>
      </c>
      <c r="F1155" s="1">
        <v>0</v>
      </c>
      <c r="G1155" s="2">
        <f t="shared" si="22"/>
        <v>23551.798320000002</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1546.34</v>
      </c>
      <c r="D1156" s="1">
        <f>BILANCA!E179</f>
        <v>2564.44</v>
      </c>
      <c r="E1156" s="1">
        <v>0</v>
      </c>
      <c r="F1156" s="1">
        <v>0</v>
      </c>
      <c r="G1156" s="2">
        <f t="shared" si="22"/>
        <v>1154.81306</v>
      </c>
      <c r="H1156" s="2">
        <f t="shared" si="23"/>
        <v>0.77999999999997272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508971.14</v>
      </c>
      <c r="D1214" s="1">
        <f>BILANCA!E237</f>
        <v>622431.97</v>
      </c>
      <c r="E1214" s="1">
        <v>0</v>
      </c>
      <c r="F1214" s="1">
        <v>0</v>
      </c>
      <c r="G1214" s="2">
        <f t="shared" si="22"/>
        <v>405135.90348000004</v>
      </c>
      <c r="H1214" s="2">
        <f t="shared" si="23"/>
        <v>0.17000000004190952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491668.59</v>
      </c>
      <c r="D1215" s="1">
        <f>BILANCA!E238</f>
        <v>603158.34</v>
      </c>
      <c r="E1215" s="1">
        <v>0</v>
      </c>
      <c r="F1215" s="1">
        <v>0</v>
      </c>
      <c r="G1215" s="2">
        <f t="shared" si="22"/>
        <v>393932.58264000004</v>
      </c>
      <c r="H1215" s="2">
        <f t="shared" si="23"/>
        <v>0.74999999994179234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491668.59</v>
      </c>
      <c r="D1216" s="1">
        <f>BILANCA!E239</f>
        <v>603158.34</v>
      </c>
      <c r="E1216" s="1">
        <v>0</v>
      </c>
      <c r="F1216" s="1">
        <v>0</v>
      </c>
      <c r="G1216" s="2">
        <f t="shared" si="22"/>
        <v>395630.56790999998</v>
      </c>
      <c r="H1216" s="2">
        <f t="shared" si="23"/>
        <v>0.74999999994179234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484429.46</v>
      </c>
      <c r="D1217" s="1">
        <f>BILANCA!E240</f>
        <v>595919.21</v>
      </c>
      <c r="E1217" s="1">
        <v>0</v>
      </c>
      <c r="F1217" s="1">
        <v>0</v>
      </c>
      <c r="G1217" s="2">
        <f t="shared" si="22"/>
        <v>392246.68391999998</v>
      </c>
      <c r="H1217" s="2">
        <f t="shared" si="23"/>
        <v>0.66999999998370185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7239.13</v>
      </c>
      <c r="D1218" s="1">
        <f>BILANCA!E241</f>
        <v>7239.13</v>
      </c>
      <c r="E1218" s="1">
        <v>0</v>
      </c>
      <c r="F1218" s="1">
        <v>0</v>
      </c>
      <c r="G1218" s="2">
        <f t="shared" si="22"/>
        <v>5103.5866499999993</v>
      </c>
      <c r="H1218" s="2">
        <f t="shared" si="23"/>
        <v>0.26000000000021828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17302.55</v>
      </c>
      <c r="D1222" s="1">
        <f>BILANCA!E245</f>
        <v>19273.63</v>
      </c>
      <c r="E1222" s="1">
        <v>0</v>
      </c>
      <c r="F1222" s="1">
        <v>0</v>
      </c>
      <c r="G1222" s="2">
        <f t="shared" si="22"/>
        <v>13348.104589999999</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17302.55</v>
      </c>
      <c r="D1223" s="1">
        <f>BILANCA!E246</f>
        <v>19273.63</v>
      </c>
      <c r="E1223" s="1">
        <v>0</v>
      </c>
      <c r="F1223" s="1">
        <v>0</v>
      </c>
      <c r="G1223" s="2">
        <f t="shared" si="22"/>
        <v>13403.954399999999</v>
      </c>
      <c r="H1223" s="2">
        <f t="shared" si="23"/>
        <v>0.81999999999970896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17302.55</v>
      </c>
      <c r="D1224" s="1">
        <f>BILANCA!E247</f>
        <v>19273.63</v>
      </c>
      <c r="E1224" s="1">
        <v>0</v>
      </c>
      <c r="F1224" s="1">
        <v>0</v>
      </c>
      <c r="G1224" s="2">
        <f t="shared" si="22"/>
        <v>13459.80421</v>
      </c>
      <c r="H1224" s="2">
        <f t="shared" si="23"/>
        <v>0.81999999999970896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27039.81</v>
      </c>
      <c r="D1236" s="1">
        <f>BILANCA!E259</f>
        <v>27039.81</v>
      </c>
      <c r="E1236" s="1">
        <v>0</v>
      </c>
      <c r="F1236" s="1">
        <v>0</v>
      </c>
      <c r="G1236" s="2">
        <f t="shared" si="22"/>
        <v>20523.215790000002</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27039.81</v>
      </c>
      <c r="D1237" s="1">
        <f>BILANCA!E260</f>
        <v>27039.81</v>
      </c>
      <c r="E1237" s="1">
        <v>0</v>
      </c>
      <c r="F1237" s="1">
        <v>0</v>
      </c>
      <c r="G1237" s="2">
        <f t="shared" si="22"/>
        <v>20604.335220000001</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18434.21</v>
      </c>
      <c r="D1241" s="1">
        <f>BILANCA!E265</f>
        <v>21363.94</v>
      </c>
      <c r="E1241" s="1">
        <v>0</v>
      </c>
      <c r="F1241" s="1">
        <v>0</v>
      </c>
      <c r="G1241" s="2">
        <f t="shared" si="22"/>
        <v>15779.819220000001</v>
      </c>
      <c r="H1241" s="2">
        <f t="shared" si="23"/>
        <v>0.27000000000043656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18434.21</v>
      </c>
      <c r="D1262" s="1">
        <f>BILANCA!E286</f>
        <v>21363.94</v>
      </c>
      <c r="E1262" s="1">
        <v>0</v>
      </c>
      <c r="F1262" s="1">
        <v>0</v>
      </c>
      <c r="G1262" s="2">
        <f t="shared" si="24"/>
        <v>17064.223109999999</v>
      </c>
      <c r="H1262" s="2">
        <f t="shared" si="23"/>
        <v>0.27000000000043656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41553.32</v>
      </c>
      <c r="D1264" s="1">
        <f>BILANCA!E288</f>
        <v>51025.48</v>
      </c>
      <c r="E1264" s="1">
        <v>0</v>
      </c>
      <c r="F1264" s="1">
        <v>0</v>
      </c>
      <c r="G1264" s="2">
        <f t="shared" si="24"/>
        <v>40352.802680000008</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684835.61</v>
      </c>
      <c r="D1408" s="1">
        <f>'RAS-funkcijski'!E114</f>
        <v>800206.97</v>
      </c>
      <c r="E1408" s="1">
        <v>0</v>
      </c>
      <c r="F1408" s="1">
        <v>0</v>
      </c>
      <c r="G1408" s="2">
        <f t="shared" si="24"/>
        <v>251377.45049999998</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684835.61</v>
      </c>
      <c r="D1412" s="1">
        <f>'RAS-funkcijski'!E118</f>
        <v>800206.97</v>
      </c>
      <c r="E1412" s="1">
        <v>0</v>
      </c>
      <c r="F1412" s="1">
        <v>0</v>
      </c>
      <c r="G1412" s="2">
        <f t="shared" si="24"/>
        <v>260518.44870000001</v>
      </c>
      <c r="H1412" s="2">
        <f t="shared" si="27"/>
        <v>0.42000000004190952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684835.61</v>
      </c>
      <c r="D1414" s="1">
        <f>'RAS-funkcijski'!E120</f>
        <v>800206.97</v>
      </c>
      <c r="E1414" s="1">
        <v>0</v>
      </c>
      <c r="F1414" s="1">
        <v>0</v>
      </c>
      <c r="G1414" s="2">
        <f t="shared" si="24"/>
        <v>265088.94780000002</v>
      </c>
      <c r="H1414" s="2">
        <f t="shared" si="27"/>
        <v>0.42000000004190952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684835.61</v>
      </c>
      <c r="D1435" s="13">
        <f>'RAS-funkcijski'!E141</f>
        <v>800206.97</v>
      </c>
      <c r="E1435" s="13">
        <v>0</v>
      </c>
      <c r="F1435" s="13">
        <v>0</v>
      </c>
      <c r="G1435" s="14">
        <f t="shared" si="24"/>
        <v>313079.18835000001</v>
      </c>
      <c r="H1435" s="14">
        <f t="shared" si="27"/>
        <v>0.42000000004190952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153.61000000000001</v>
      </c>
      <c r="E1436" s="6">
        <v>0</v>
      </c>
      <c r="F1436" s="6">
        <v>0</v>
      </c>
      <c r="G1436" s="7">
        <f t="shared" si="24"/>
        <v>0.30722000000000005</v>
      </c>
      <c r="H1436" s="7">
        <f t="shared" si="27"/>
        <v>0.38999999999998636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153.61000000000001</v>
      </c>
      <c r="E1453" s="1">
        <v>0</v>
      </c>
      <c r="F1453" s="1">
        <v>0</v>
      </c>
      <c r="G1453" s="2">
        <f t="shared" si="24"/>
        <v>5.52996</v>
      </c>
      <c r="H1453" s="2">
        <f t="shared" si="27"/>
        <v>0.38999999999998636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153.61000000000001</v>
      </c>
      <c r="E1454" s="1">
        <v>0</v>
      </c>
      <c r="F1454" s="1">
        <v>0</v>
      </c>
      <c r="G1454" s="2">
        <f t="shared" si="24"/>
        <v>5.83718</v>
      </c>
      <c r="H1454" s="2">
        <f t="shared" si="27"/>
        <v>0.38999999999998636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153.61000000000001</v>
      </c>
      <c r="E1456" s="1">
        <v>0</v>
      </c>
      <c r="F1456" s="1">
        <v>0</v>
      </c>
      <c r="G1456" s="2">
        <f t="shared" si="24"/>
        <v>6.451620000000001</v>
      </c>
      <c r="H1456" s="2">
        <f t="shared" si="27"/>
        <v>0.38999999999998636</v>
      </c>
      <c r="I1456" s="10">
        <f t="shared" si="30"/>
        <v>2.5161317999999122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41553.32</v>
      </c>
      <c r="D1480" s="6"/>
      <c r="E1480" s="6">
        <v>0</v>
      </c>
      <c r="F1480" s="6">
        <v>0</v>
      </c>
      <c r="G1480" s="7">
        <f t="shared" ref="G1480:G1580" si="34">B1480/1000*C1480</f>
        <v>41.553319999999999</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808720.48</v>
      </c>
      <c r="D1481" s="1">
        <v>0</v>
      </c>
      <c r="E1481" s="1">
        <v>0</v>
      </c>
      <c r="F1481" s="1">
        <v>0</v>
      </c>
      <c r="G1481" s="2">
        <f t="shared" si="34"/>
        <v>1617.4409599999999</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675147.23</v>
      </c>
      <c r="D1483" s="1">
        <v>0</v>
      </c>
      <c r="E1483" s="1">
        <v>0</v>
      </c>
      <c r="F1483" s="1">
        <v>0</v>
      </c>
      <c r="G1483" s="2">
        <f t="shared" si="34"/>
        <v>2700.5889200000001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583106.94999999995</v>
      </c>
      <c r="D1484" s="1">
        <v>0</v>
      </c>
      <c r="E1484" s="1">
        <v>0</v>
      </c>
      <c r="F1484" s="1">
        <v>0</v>
      </c>
      <c r="G1484" s="2">
        <f t="shared" si="34"/>
        <v>2915.5347499999998</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91801.78</v>
      </c>
      <c r="D1485" s="1">
        <v>0</v>
      </c>
      <c r="E1485" s="1">
        <v>0</v>
      </c>
      <c r="F1485" s="1">
        <v>0</v>
      </c>
      <c r="G1485" s="2">
        <f t="shared" si="34"/>
        <v>550.81068000000005</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238.5</v>
      </c>
      <c r="D1491" s="1">
        <v>0</v>
      </c>
      <c r="E1491" s="1">
        <v>0</v>
      </c>
      <c r="F1491" s="1">
        <v>0</v>
      </c>
      <c r="G1491" s="2">
        <f t="shared" si="34"/>
        <v>2.8620000000000001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133573.25</v>
      </c>
      <c r="D1492" s="1">
        <v>0</v>
      </c>
      <c r="E1492" s="1">
        <v>0</v>
      </c>
      <c r="F1492" s="1">
        <v>0</v>
      </c>
      <c r="G1492" s="2">
        <f t="shared" si="34"/>
        <v>1736.4522499999998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799248.32000000007</v>
      </c>
      <c r="D1499" s="1">
        <v>0</v>
      </c>
      <c r="E1499" s="1">
        <v>0</v>
      </c>
      <c r="F1499" s="1">
        <v>0</v>
      </c>
      <c r="G1499" s="2">
        <f t="shared" si="34"/>
        <v>15984.966400000001</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665675.07000000007</v>
      </c>
      <c r="D1501" s="1">
        <v>0</v>
      </c>
      <c r="E1501" s="1">
        <v>0</v>
      </c>
      <c r="F1501" s="1">
        <v>0</v>
      </c>
      <c r="G1501" s="2">
        <f t="shared" si="34"/>
        <v>14644.851540000001</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574652.89</v>
      </c>
      <c r="D1502" s="1">
        <v>0</v>
      </c>
      <c r="E1502" s="1">
        <v>0</v>
      </c>
      <c r="F1502" s="1">
        <v>0</v>
      </c>
      <c r="G1502" s="2">
        <f t="shared" si="34"/>
        <v>13217.01647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90783.679999999993</v>
      </c>
      <c r="D1503" s="1">
        <v>0</v>
      </c>
      <c r="E1503" s="1">
        <v>0</v>
      </c>
      <c r="F1503" s="1">
        <v>0</v>
      </c>
      <c r="G1503" s="2">
        <f t="shared" si="34"/>
        <v>2178.8083200000001</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238.5</v>
      </c>
      <c r="D1509" s="1">
        <v>0</v>
      </c>
      <c r="E1509" s="1">
        <v>0</v>
      </c>
      <c r="F1509" s="1">
        <v>0</v>
      </c>
      <c r="G1509" s="2">
        <f t="shared" si="34"/>
        <v>7.1549999999999994</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133573.25</v>
      </c>
      <c r="D1510" s="1">
        <v>0</v>
      </c>
      <c r="E1510" s="1">
        <v>0</v>
      </c>
      <c r="F1510" s="1">
        <v>0</v>
      </c>
      <c r="G1510" s="2">
        <f t="shared" si="34"/>
        <v>4140.7707499999997</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51025.479999999865</v>
      </c>
      <c r="D1517" s="1">
        <v>0</v>
      </c>
      <c r="E1517" s="1">
        <v>0</v>
      </c>
      <c r="F1517" s="1">
        <v>0</v>
      </c>
      <c r="G1517" s="2">
        <f t="shared" si="34"/>
        <v>1938.9682399999949</v>
      </c>
      <c r="H1517" s="2">
        <f t="shared" si="35"/>
        <v>0.47999999986495823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51025.48</v>
      </c>
      <c r="D1576" s="1">
        <v>0</v>
      </c>
      <c r="E1576" s="1">
        <v>0</v>
      </c>
      <c r="F1576" s="1">
        <v>0</v>
      </c>
      <c r="G1576" s="2">
        <f t="shared" si="34"/>
        <v>4949.4715600000009</v>
      </c>
      <c r="H1576" s="2">
        <f t="shared" si="35"/>
        <v>0.48000000000320142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51025.48</v>
      </c>
      <c r="D1578" s="1">
        <v>0</v>
      </c>
      <c r="E1578" s="1">
        <v>0</v>
      </c>
      <c r="F1578" s="1">
        <v>0</v>
      </c>
      <c r="G1578" s="2">
        <f t="shared" si="34"/>
        <v>5051.5225200000004</v>
      </c>
      <c r="H1578" s="2">
        <f t="shared" si="35"/>
        <v>0.48000000000320142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699332.37000000011</v>
      </c>
      <c r="I16" s="170">
        <f>'PR-RAS'!E6</f>
        <v>803138.92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543815.37000000011</v>
      </c>
      <c r="I17" s="170">
        <f>'PR-RAS'!E151</f>
        <v>666633.72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17302.55000000001</v>
      </c>
      <c r="I18" s="170">
        <f>'PR-RAS'!E645</f>
        <v>19273.63000000007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491668.59</v>
      </c>
      <c r="I20" s="173">
        <f>BILANCA!E7</f>
        <v>603158.34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58855.87</v>
      </c>
      <c r="I21" s="175">
        <f>BILANCA!E68</f>
        <v>70299.11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41553.32</v>
      </c>
      <c r="I22" s="175">
        <f>BILANCA!E176</f>
        <v>51025.48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508971.14</v>
      </c>
      <c r="I23" s="177">
        <f>BILANCA!E237</f>
        <v>622431.97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684835.61</v>
      </c>
      <c r="I27" s="175">
        <f>'RAS-funkcijski'!E114</f>
        <v>800206.97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684835.61</v>
      </c>
      <c r="I28" s="179">
        <f>'RAS-funkcijski'!E141</f>
        <v>800206.97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153.61000000000001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153.61000000000001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41553.32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51025.479999999865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51025.48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130" sqref="E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699332.37000000011</v>
      </c>
      <c r="E6" s="51">
        <f>E7+E44+E50+E82+E106+E124+E133+E139</f>
        <v>803138.92</v>
      </c>
      <c r="F6" s="52">
        <f t="shared" ref="F6:F131" si="0">IF(D6&lt;&gt;0,IF(E6/D6&gt;=100,"&gt;&gt;100",E6/D6*100),"-")</f>
        <v>114.84366439379889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486070.28</v>
      </c>
      <c r="E50" s="51">
        <f>E51+E54+E59+E62+E65+E68+E71+E74+E77</f>
        <v>625260.81000000006</v>
      </c>
      <c r="F50" s="52">
        <f t="shared" si="0"/>
        <v>128.63588574063817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486070.28</v>
      </c>
      <c r="E68" s="51">
        <f t="shared" si="15"/>
        <v>625260.81000000006</v>
      </c>
      <c r="F68" s="52">
        <f t="shared" si="0"/>
        <v>128.63588574063817</v>
      </c>
    </row>
    <row r="69" spans="1:6" ht="12.75" customHeight="1" x14ac:dyDescent="0.2">
      <c r="A69" s="53" t="s">
        <v>184</v>
      </c>
      <c r="B69" s="85" t="s">
        <v>185</v>
      </c>
      <c r="C69" s="50" t="s">
        <v>184</v>
      </c>
      <c r="D69" s="242">
        <v>485699.28</v>
      </c>
      <c r="E69" s="242">
        <v>599380.81000000006</v>
      </c>
      <c r="F69" s="52">
        <f t="shared" si="0"/>
        <v>123.40574398216116</v>
      </c>
    </row>
    <row r="70" spans="1:6" ht="24" x14ac:dyDescent="0.2">
      <c r="A70" s="53" t="s">
        <v>186</v>
      </c>
      <c r="B70" s="85" t="s">
        <v>187</v>
      </c>
      <c r="C70" s="50" t="s">
        <v>186</v>
      </c>
      <c r="D70" s="242">
        <v>371</v>
      </c>
      <c r="E70" s="242">
        <v>25880</v>
      </c>
      <c r="F70" s="52">
        <f t="shared" si="0"/>
        <v>6975.7412398921833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2652.88</v>
      </c>
      <c r="E106" s="51">
        <f t="shared" si="23"/>
        <v>1990</v>
      </c>
      <c r="F106" s="52">
        <f t="shared" si="0"/>
        <v>75.012816260064525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2652.88</v>
      </c>
      <c r="E112" s="51">
        <f t="shared" si="25"/>
        <v>1990</v>
      </c>
      <c r="F112" s="52">
        <f t="shared" si="0"/>
        <v>75.012816260064525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2652.88</v>
      </c>
      <c r="E117" s="242">
        <v>1990</v>
      </c>
      <c r="F117" s="52">
        <f t="shared" si="0"/>
        <v>75.012816260064525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9432</v>
      </c>
      <c r="E124" s="51">
        <f t="shared" si="27"/>
        <v>9025.59</v>
      </c>
      <c r="F124" s="52">
        <f t="shared" si="0"/>
        <v>95.691157760814249</v>
      </c>
    </row>
    <row r="125" spans="1:6" ht="12.75" customHeight="1" x14ac:dyDescent="0.2">
      <c r="A125" s="53">
        <v>661</v>
      </c>
      <c r="B125" s="86" t="s">
        <v>296</v>
      </c>
      <c r="C125" s="50" t="s">
        <v>297</v>
      </c>
      <c r="D125" s="51">
        <f t="shared" ref="D125:E125" si="28">SUM(D126:D127)</f>
        <v>1899</v>
      </c>
      <c r="E125" s="51">
        <f t="shared" si="28"/>
        <v>1590</v>
      </c>
      <c r="F125" s="52">
        <f t="shared" si="0"/>
        <v>83.728278041074248</v>
      </c>
    </row>
    <row r="126" spans="1:6" ht="12.75" customHeight="1" x14ac:dyDescent="0.2">
      <c r="A126" s="53">
        <v>6614</v>
      </c>
      <c r="B126" s="86" t="s">
        <v>298</v>
      </c>
      <c r="C126" s="50" t="s">
        <v>299</v>
      </c>
      <c r="D126" s="242">
        <v>1499</v>
      </c>
      <c r="E126" s="242">
        <v>1190</v>
      </c>
      <c r="F126" s="52">
        <f t="shared" si="0"/>
        <v>79.386257505003329</v>
      </c>
    </row>
    <row r="127" spans="1:6" ht="12.75" customHeight="1" x14ac:dyDescent="0.2">
      <c r="A127" s="53">
        <v>6615</v>
      </c>
      <c r="B127" s="86" t="s">
        <v>300</v>
      </c>
      <c r="C127" s="50" t="s">
        <v>301</v>
      </c>
      <c r="D127" s="242">
        <v>400</v>
      </c>
      <c r="E127" s="242">
        <v>400</v>
      </c>
      <c r="F127" s="52">
        <f t="shared" si="0"/>
        <v>100</v>
      </c>
    </row>
    <row r="128" spans="1:6" ht="24" x14ac:dyDescent="0.2">
      <c r="A128" s="53">
        <v>663</v>
      </c>
      <c r="B128" s="231" t="s">
        <v>302</v>
      </c>
      <c r="C128" s="50" t="s">
        <v>303</v>
      </c>
      <c r="D128" s="51">
        <f t="shared" ref="D128:E128" si="29">SUM(D129:D132)</f>
        <v>7533</v>
      </c>
      <c r="E128" s="51">
        <f t="shared" si="29"/>
        <v>7435.59</v>
      </c>
      <c r="F128" s="52">
        <f t="shared" si="0"/>
        <v>98.706889685384311</v>
      </c>
    </row>
    <row r="129" spans="1:6" ht="12.75" customHeight="1" x14ac:dyDescent="0.2">
      <c r="A129" s="53">
        <v>6631</v>
      </c>
      <c r="B129" s="86" t="s">
        <v>304</v>
      </c>
      <c r="C129" s="50" t="s">
        <v>305</v>
      </c>
      <c r="D129" s="242">
        <v>7533</v>
      </c>
      <c r="E129" s="242">
        <v>7435.59</v>
      </c>
      <c r="F129" s="52">
        <f t="shared" si="0"/>
        <v>98.706889685384311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201177.21000000002</v>
      </c>
      <c r="E133" s="51">
        <f t="shared" si="30"/>
        <v>166862.51999999999</v>
      </c>
      <c r="F133" s="52">
        <f t="shared" ref="F133:F223" si="31">IF(D133&lt;&gt;0,IF(E133/D133&gt;=100,"&gt;&gt;100",E133/D133*100),"-")</f>
        <v>82.943053042638354</v>
      </c>
    </row>
    <row r="134" spans="1:6" ht="24" x14ac:dyDescent="0.2">
      <c r="A134" s="53">
        <v>671</v>
      </c>
      <c r="B134" s="232" t="s">
        <v>314</v>
      </c>
      <c r="C134" s="50" t="s">
        <v>315</v>
      </c>
      <c r="D134" s="51">
        <f t="shared" ref="D134:E134" si="32">SUM(D135:D137)</f>
        <v>201177.21000000002</v>
      </c>
      <c r="E134" s="51">
        <f t="shared" si="32"/>
        <v>166862.51999999999</v>
      </c>
      <c r="F134" s="52">
        <f t="shared" si="31"/>
        <v>82.943053042638354</v>
      </c>
    </row>
    <row r="135" spans="1:6" ht="12.75" customHeight="1" x14ac:dyDescent="0.2">
      <c r="A135" s="53">
        <v>6711</v>
      </c>
      <c r="B135" s="85" t="s">
        <v>316</v>
      </c>
      <c r="C135" s="50" t="s">
        <v>317</v>
      </c>
      <c r="D135" s="242">
        <v>60538.29</v>
      </c>
      <c r="E135" s="242">
        <v>60244.52</v>
      </c>
      <c r="F135" s="52">
        <f t="shared" si="31"/>
        <v>99.514736871490754</v>
      </c>
    </row>
    <row r="136" spans="1:6" ht="24" x14ac:dyDescent="0.2">
      <c r="A136" s="53">
        <v>6712</v>
      </c>
      <c r="B136" s="232" t="s">
        <v>318</v>
      </c>
      <c r="C136" s="50" t="s">
        <v>319</v>
      </c>
      <c r="D136" s="242">
        <v>140638.92000000001</v>
      </c>
      <c r="E136" s="242">
        <v>106618</v>
      </c>
      <c r="F136" s="52">
        <f t="shared" si="31"/>
        <v>75.809740290952163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543815.37000000011</v>
      </c>
      <c r="E151" s="51">
        <f t="shared" si="35"/>
        <v>666633.72</v>
      </c>
      <c r="F151" s="52">
        <f t="shared" si="31"/>
        <v>122.58456762632505</v>
      </c>
    </row>
    <row r="152" spans="1:6" ht="12.75" customHeight="1" x14ac:dyDescent="0.2">
      <c r="A152" s="53">
        <v>31</v>
      </c>
      <c r="B152" s="85" t="s">
        <v>349</v>
      </c>
      <c r="C152" s="50" t="s">
        <v>35</v>
      </c>
      <c r="D152" s="51">
        <f t="shared" ref="D152:E152" si="36">D153+D158+D159</f>
        <v>460382.85000000003</v>
      </c>
      <c r="E152" s="51">
        <f t="shared" si="36"/>
        <v>574652.89</v>
      </c>
      <c r="F152" s="52">
        <f t="shared" si="31"/>
        <v>124.82065524378243</v>
      </c>
    </row>
    <row r="153" spans="1:6" ht="12.75" customHeight="1" x14ac:dyDescent="0.2">
      <c r="A153" s="53">
        <v>311</v>
      </c>
      <c r="B153" s="85" t="s">
        <v>350</v>
      </c>
      <c r="C153" s="50" t="s">
        <v>351</v>
      </c>
      <c r="D153" s="51">
        <f t="shared" ref="D153:E153" si="37">SUM(D154:D157)</f>
        <v>378100.31</v>
      </c>
      <c r="E153" s="51">
        <f t="shared" si="37"/>
        <v>473797.19</v>
      </c>
      <c r="F153" s="52">
        <f t="shared" si="31"/>
        <v>125.30991841821024</v>
      </c>
    </row>
    <row r="154" spans="1:6" ht="12.75" customHeight="1" x14ac:dyDescent="0.2">
      <c r="A154" s="53">
        <v>3111</v>
      </c>
      <c r="B154" s="85" t="s">
        <v>352</v>
      </c>
      <c r="C154" s="50" t="s">
        <v>353</v>
      </c>
      <c r="D154" s="242">
        <v>378100.31</v>
      </c>
      <c r="E154" s="242">
        <v>473797.19</v>
      </c>
      <c r="F154" s="52">
        <f t="shared" si="31"/>
        <v>125.30991841821024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19866.400000000001</v>
      </c>
      <c r="E158" s="242">
        <v>22679.1</v>
      </c>
      <c r="F158" s="52">
        <f t="shared" si="31"/>
        <v>114.15807594732814</v>
      </c>
    </row>
    <row r="159" spans="1:6" ht="12.75" customHeight="1" x14ac:dyDescent="0.2">
      <c r="A159" s="53">
        <v>313</v>
      </c>
      <c r="B159" s="85" t="s">
        <v>362</v>
      </c>
      <c r="C159" s="50" t="s">
        <v>363</v>
      </c>
      <c r="D159" s="51">
        <f t="shared" ref="D159:E159" si="38">SUM(D160:D162)</f>
        <v>62416.14</v>
      </c>
      <c r="E159" s="51">
        <f t="shared" si="38"/>
        <v>78176.600000000006</v>
      </c>
      <c r="F159" s="52">
        <f t="shared" si="31"/>
        <v>125.25061626688225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62344.74</v>
      </c>
      <c r="E161" s="242">
        <v>78176.600000000006</v>
      </c>
      <c r="F161" s="52">
        <f t="shared" si="31"/>
        <v>125.39405890537039</v>
      </c>
    </row>
    <row r="162" spans="1:6" ht="12.75" customHeight="1" x14ac:dyDescent="0.2">
      <c r="A162" s="53">
        <v>3133</v>
      </c>
      <c r="B162" s="85" t="s">
        <v>367</v>
      </c>
      <c r="C162" s="50" t="s">
        <v>368</v>
      </c>
      <c r="D162" s="242">
        <v>71.400000000000006</v>
      </c>
      <c r="E162" s="242"/>
      <c r="F162" s="52">
        <f t="shared" si="31"/>
        <v>0</v>
      </c>
    </row>
    <row r="163" spans="1:6" ht="12.75" customHeight="1" x14ac:dyDescent="0.2">
      <c r="A163" s="53">
        <v>32</v>
      </c>
      <c r="B163" s="85" t="s">
        <v>369</v>
      </c>
      <c r="C163" s="50" t="s">
        <v>370</v>
      </c>
      <c r="D163" s="51">
        <f t="shared" ref="D163:E163" si="39">D164+D169+D177+D187+D188</f>
        <v>81357.460000000006</v>
      </c>
      <c r="E163" s="51">
        <f t="shared" si="39"/>
        <v>91742.33</v>
      </c>
      <c r="F163" s="52">
        <f t="shared" si="31"/>
        <v>112.76449633506256</v>
      </c>
    </row>
    <row r="164" spans="1:6" ht="12.75" customHeight="1" x14ac:dyDescent="0.2">
      <c r="A164" s="53">
        <v>321</v>
      </c>
      <c r="B164" s="85" t="s">
        <v>371</v>
      </c>
      <c r="C164" s="50" t="s">
        <v>372</v>
      </c>
      <c r="D164" s="51">
        <f t="shared" ref="D164:E164" si="40">SUM(D165:D168)</f>
        <v>20945.84</v>
      </c>
      <c r="E164" s="51">
        <f t="shared" si="40"/>
        <v>22382.28</v>
      </c>
      <c r="F164" s="52">
        <f t="shared" si="31"/>
        <v>106.85787726823082</v>
      </c>
    </row>
    <row r="165" spans="1:6" ht="12.75" customHeight="1" x14ac:dyDescent="0.2">
      <c r="A165" s="53">
        <v>3211</v>
      </c>
      <c r="B165" s="85" t="s">
        <v>373</v>
      </c>
      <c r="C165" s="50" t="s">
        <v>374</v>
      </c>
      <c r="D165" s="242">
        <v>2655.13</v>
      </c>
      <c r="E165" s="242">
        <v>3960.87</v>
      </c>
      <c r="F165" s="52">
        <f t="shared" si="31"/>
        <v>149.17800634997155</v>
      </c>
    </row>
    <row r="166" spans="1:6" ht="12.75" customHeight="1" x14ac:dyDescent="0.2">
      <c r="A166" s="53">
        <v>3212</v>
      </c>
      <c r="B166" s="85" t="s">
        <v>375</v>
      </c>
      <c r="C166" s="50" t="s">
        <v>376</v>
      </c>
      <c r="D166" s="242">
        <v>15469.91</v>
      </c>
      <c r="E166" s="242">
        <v>13782.91</v>
      </c>
      <c r="F166" s="52">
        <f t="shared" si="31"/>
        <v>89.094959182050843</v>
      </c>
    </row>
    <row r="167" spans="1:6" ht="12.75" customHeight="1" x14ac:dyDescent="0.2">
      <c r="A167" s="53">
        <v>3213</v>
      </c>
      <c r="B167" s="85" t="s">
        <v>377</v>
      </c>
      <c r="C167" s="50" t="s">
        <v>378</v>
      </c>
      <c r="D167" s="242">
        <v>560</v>
      </c>
      <c r="E167" s="242">
        <v>315</v>
      </c>
      <c r="F167" s="52">
        <f t="shared" si="31"/>
        <v>56.25</v>
      </c>
    </row>
    <row r="168" spans="1:6" ht="12.75" customHeight="1" x14ac:dyDescent="0.2">
      <c r="A168" s="53">
        <v>3214</v>
      </c>
      <c r="B168" s="85" t="s">
        <v>379</v>
      </c>
      <c r="C168" s="50" t="s">
        <v>380</v>
      </c>
      <c r="D168" s="242">
        <v>2260.8000000000002</v>
      </c>
      <c r="E168" s="242">
        <v>4323.5</v>
      </c>
      <c r="F168" s="52">
        <f t="shared" si="31"/>
        <v>191.23761500353856</v>
      </c>
    </row>
    <row r="169" spans="1:6" ht="12.75" customHeight="1" x14ac:dyDescent="0.2">
      <c r="A169" s="53">
        <v>322</v>
      </c>
      <c r="B169" s="85" t="s">
        <v>381</v>
      </c>
      <c r="C169" s="50" t="s">
        <v>382</v>
      </c>
      <c r="D169" s="51">
        <f t="shared" ref="D169:E169" si="41">SUM(D170:D176)</f>
        <v>18969.77</v>
      </c>
      <c r="E169" s="51">
        <f t="shared" si="41"/>
        <v>16927.059999999998</v>
      </c>
      <c r="F169" s="52">
        <f t="shared" si="31"/>
        <v>89.231761903280841</v>
      </c>
    </row>
    <row r="170" spans="1:6" ht="12.75" customHeight="1" x14ac:dyDescent="0.2">
      <c r="A170" s="53">
        <v>3221</v>
      </c>
      <c r="B170" s="85" t="s">
        <v>383</v>
      </c>
      <c r="C170" s="50" t="s">
        <v>384</v>
      </c>
      <c r="D170" s="242">
        <v>4396.88</v>
      </c>
      <c r="E170" s="242">
        <v>5159.74</v>
      </c>
      <c r="F170" s="52">
        <f t="shared" si="31"/>
        <v>117.35003002128781</v>
      </c>
    </row>
    <row r="171" spans="1:6" ht="12.75" customHeight="1" x14ac:dyDescent="0.2">
      <c r="A171" s="53">
        <v>3222</v>
      </c>
      <c r="B171" s="85" t="s">
        <v>385</v>
      </c>
      <c r="C171" s="50" t="s">
        <v>386</v>
      </c>
      <c r="D171" s="242">
        <v>2597.02</v>
      </c>
      <c r="E171" s="242">
        <v>5234.13</v>
      </c>
      <c r="F171" s="52">
        <f t="shared" si="31"/>
        <v>201.54369238588842</v>
      </c>
    </row>
    <row r="172" spans="1:6" ht="12.75" customHeight="1" x14ac:dyDescent="0.2">
      <c r="A172" s="53">
        <v>3223</v>
      </c>
      <c r="B172" s="85" t="s">
        <v>387</v>
      </c>
      <c r="C172" s="50" t="s">
        <v>388</v>
      </c>
      <c r="D172" s="242">
        <v>11895.88</v>
      </c>
      <c r="E172" s="242">
        <v>5666.26</v>
      </c>
      <c r="F172" s="52">
        <f t="shared" si="31"/>
        <v>47.632121373114053</v>
      </c>
    </row>
    <row r="173" spans="1:6" ht="12.75" customHeight="1" x14ac:dyDescent="0.2">
      <c r="A173" s="53">
        <v>3224</v>
      </c>
      <c r="B173" s="85" t="s">
        <v>389</v>
      </c>
      <c r="C173" s="50" t="s">
        <v>390</v>
      </c>
      <c r="D173" s="242">
        <v>45.49</v>
      </c>
      <c r="E173" s="242">
        <v>489.9</v>
      </c>
      <c r="F173" s="52">
        <f t="shared" si="31"/>
        <v>1076.9399868102878</v>
      </c>
    </row>
    <row r="174" spans="1:6" ht="12.75" customHeight="1" x14ac:dyDescent="0.2">
      <c r="A174" s="53">
        <v>3225</v>
      </c>
      <c r="B174" s="85" t="s">
        <v>391</v>
      </c>
      <c r="C174" s="50" t="s">
        <v>392</v>
      </c>
      <c r="D174" s="242">
        <v>34.5</v>
      </c>
      <c r="E174" s="242">
        <v>377.03</v>
      </c>
      <c r="F174" s="52">
        <f t="shared" si="31"/>
        <v>1092.8405797101448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31256.9</v>
      </c>
      <c r="E177" s="51">
        <f t="shared" si="42"/>
        <v>37460.58</v>
      </c>
      <c r="F177" s="52">
        <f t="shared" si="31"/>
        <v>119.84739369547204</v>
      </c>
    </row>
    <row r="178" spans="1:6" ht="12.75" customHeight="1" x14ac:dyDescent="0.2">
      <c r="A178" s="53">
        <v>3231</v>
      </c>
      <c r="B178" s="85" t="s">
        <v>399</v>
      </c>
      <c r="C178" s="50" t="s">
        <v>400</v>
      </c>
      <c r="D178" s="242">
        <v>1179.58</v>
      </c>
      <c r="E178" s="242">
        <v>1154.51</v>
      </c>
      <c r="F178" s="52">
        <f t="shared" si="31"/>
        <v>97.874667254446507</v>
      </c>
    </row>
    <row r="179" spans="1:6" ht="12.75" customHeight="1" x14ac:dyDescent="0.2">
      <c r="A179" s="53">
        <v>3232</v>
      </c>
      <c r="B179" s="85" t="s">
        <v>401</v>
      </c>
      <c r="C179" s="50" t="s">
        <v>402</v>
      </c>
      <c r="D179" s="242">
        <v>3966.75</v>
      </c>
      <c r="E179" s="242">
        <v>3734.46</v>
      </c>
      <c r="F179" s="52">
        <f t="shared" si="31"/>
        <v>94.144072603516733</v>
      </c>
    </row>
    <row r="180" spans="1:6" ht="12.75" customHeight="1" x14ac:dyDescent="0.2">
      <c r="A180" s="53">
        <v>3233</v>
      </c>
      <c r="B180" s="85" t="s">
        <v>403</v>
      </c>
      <c r="C180" s="50" t="s">
        <v>404</v>
      </c>
      <c r="D180" s="242">
        <v>248.85</v>
      </c>
      <c r="E180" s="242">
        <v>800</v>
      </c>
      <c r="F180" s="52">
        <f t="shared" si="31"/>
        <v>321.47880249146073</v>
      </c>
    </row>
    <row r="181" spans="1:6" ht="12.75" customHeight="1" x14ac:dyDescent="0.2">
      <c r="A181" s="53">
        <v>3234</v>
      </c>
      <c r="B181" s="85" t="s">
        <v>405</v>
      </c>
      <c r="C181" s="50" t="s">
        <v>406</v>
      </c>
      <c r="D181" s="242">
        <v>2047.71</v>
      </c>
      <c r="E181" s="242">
        <v>2396.69</v>
      </c>
      <c r="F181" s="52">
        <f t="shared" si="31"/>
        <v>117.04245230037455</v>
      </c>
    </row>
    <row r="182" spans="1:6" ht="12.75" customHeight="1" x14ac:dyDescent="0.2">
      <c r="A182" s="53">
        <v>3235</v>
      </c>
      <c r="B182" s="85" t="s">
        <v>407</v>
      </c>
      <c r="C182" s="50" t="s">
        <v>408</v>
      </c>
      <c r="D182" s="242">
        <v>3900.96</v>
      </c>
      <c r="E182" s="242">
        <v>6640</v>
      </c>
      <c r="F182" s="52">
        <f t="shared" si="31"/>
        <v>170.21451129978263</v>
      </c>
    </row>
    <row r="183" spans="1:6" ht="12.75" customHeight="1" x14ac:dyDescent="0.2">
      <c r="A183" s="53">
        <v>3236</v>
      </c>
      <c r="B183" s="85" t="s">
        <v>409</v>
      </c>
      <c r="C183" s="50" t="s">
        <v>410</v>
      </c>
      <c r="D183" s="242">
        <v>89.86</v>
      </c>
      <c r="E183" s="242">
        <v>1160.95</v>
      </c>
      <c r="F183" s="52">
        <f t="shared" si="31"/>
        <v>1291.9541509014023</v>
      </c>
    </row>
    <row r="184" spans="1:6" ht="12.75" customHeight="1" x14ac:dyDescent="0.2">
      <c r="A184" s="53">
        <v>3237</v>
      </c>
      <c r="B184" s="85" t="s">
        <v>411</v>
      </c>
      <c r="C184" s="50" t="s">
        <v>412</v>
      </c>
      <c r="D184" s="242">
        <v>14267.01</v>
      </c>
      <c r="E184" s="242">
        <v>13855.85</v>
      </c>
      <c r="F184" s="52">
        <f t="shared" si="31"/>
        <v>97.118106737150953</v>
      </c>
    </row>
    <row r="185" spans="1:6" ht="12.75" customHeight="1" x14ac:dyDescent="0.2">
      <c r="A185" s="53">
        <v>3238</v>
      </c>
      <c r="B185" s="85" t="s">
        <v>413</v>
      </c>
      <c r="C185" s="50" t="s">
        <v>414</v>
      </c>
      <c r="D185" s="242">
        <v>3723.63</v>
      </c>
      <c r="E185" s="242">
        <v>3798.73</v>
      </c>
      <c r="F185" s="52">
        <f t="shared" si="31"/>
        <v>102.01684914988869</v>
      </c>
    </row>
    <row r="186" spans="1:6" ht="12.75" customHeight="1" x14ac:dyDescent="0.2">
      <c r="A186" s="53">
        <v>3239</v>
      </c>
      <c r="B186" s="85" t="s">
        <v>415</v>
      </c>
      <c r="C186" s="50" t="s">
        <v>416</v>
      </c>
      <c r="D186" s="242">
        <v>1832.55</v>
      </c>
      <c r="E186" s="242">
        <v>3919.39</v>
      </c>
      <c r="F186" s="52">
        <f t="shared" si="31"/>
        <v>213.8762925977463</v>
      </c>
    </row>
    <row r="187" spans="1:6" ht="12.75" customHeight="1" x14ac:dyDescent="0.2">
      <c r="A187" s="53">
        <v>324</v>
      </c>
      <c r="B187" s="85" t="s">
        <v>417</v>
      </c>
      <c r="C187" s="50" t="s">
        <v>418</v>
      </c>
      <c r="D187" s="242">
        <v>48</v>
      </c>
      <c r="E187" s="242"/>
      <c r="F187" s="52">
        <f t="shared" si="31"/>
        <v>0</v>
      </c>
    </row>
    <row r="188" spans="1:6" ht="12.75" customHeight="1" x14ac:dyDescent="0.2">
      <c r="A188" s="53">
        <v>329</v>
      </c>
      <c r="B188" s="85" t="s">
        <v>419</v>
      </c>
      <c r="C188" s="50" t="s">
        <v>420</v>
      </c>
      <c r="D188" s="51">
        <f t="shared" ref="D188:E188" si="43">SUM(D189:D195)</f>
        <v>10136.950000000001</v>
      </c>
      <c r="E188" s="51">
        <f t="shared" si="43"/>
        <v>14972.41</v>
      </c>
      <c r="F188" s="52">
        <f t="shared" si="31"/>
        <v>147.70133028179086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215.68</v>
      </c>
      <c r="E190" s="242">
        <v>131.06</v>
      </c>
      <c r="F190" s="52">
        <f t="shared" si="31"/>
        <v>60.765949554896139</v>
      </c>
    </row>
    <row r="191" spans="1:6" ht="12.75" customHeight="1" x14ac:dyDescent="0.2">
      <c r="A191" s="53">
        <v>3293</v>
      </c>
      <c r="B191" s="85" t="s">
        <v>425</v>
      </c>
      <c r="C191" s="50" t="s">
        <v>426</v>
      </c>
      <c r="D191" s="242">
        <v>0</v>
      </c>
      <c r="E191" s="242">
        <v>4196.03</v>
      </c>
      <c r="F191" s="52" t="str">
        <f t="shared" si="31"/>
        <v>-</v>
      </c>
    </row>
    <row r="192" spans="1:6" ht="12.75" customHeight="1" x14ac:dyDescent="0.2">
      <c r="A192" s="53">
        <v>3294</v>
      </c>
      <c r="B192" s="85" t="s">
        <v>427</v>
      </c>
      <c r="C192" s="50" t="s">
        <v>428</v>
      </c>
      <c r="D192" s="242">
        <v>429.9</v>
      </c>
      <c r="E192" s="242">
        <v>175</v>
      </c>
      <c r="F192" s="52">
        <f t="shared" si="31"/>
        <v>40.707141195626896</v>
      </c>
    </row>
    <row r="193" spans="1:6" ht="12.75" customHeight="1" x14ac:dyDescent="0.2">
      <c r="A193" s="53">
        <v>3295</v>
      </c>
      <c r="B193" s="85" t="s">
        <v>429</v>
      </c>
      <c r="C193" s="50" t="s">
        <v>430</v>
      </c>
      <c r="D193" s="242">
        <v>1810.43</v>
      </c>
      <c r="E193" s="242">
        <v>2718.02</v>
      </c>
      <c r="F193" s="52">
        <f t="shared" si="31"/>
        <v>150.13118430428131</v>
      </c>
    </row>
    <row r="194" spans="1:6" ht="12.75" customHeight="1" x14ac:dyDescent="0.2">
      <c r="A194" s="53" t="s">
        <v>431</v>
      </c>
      <c r="B194" s="85" t="s">
        <v>432</v>
      </c>
      <c r="C194" s="50" t="s">
        <v>431</v>
      </c>
      <c r="D194" s="242">
        <v>1799.76</v>
      </c>
      <c r="E194" s="242"/>
      <c r="F194" s="52">
        <f t="shared" si="31"/>
        <v>0</v>
      </c>
    </row>
    <row r="195" spans="1:6" ht="12.75" customHeight="1" x14ac:dyDescent="0.2">
      <c r="A195" s="53">
        <v>3299</v>
      </c>
      <c r="B195" s="85" t="s">
        <v>433</v>
      </c>
      <c r="C195" s="50" t="s">
        <v>434</v>
      </c>
      <c r="D195" s="242">
        <v>5881.18</v>
      </c>
      <c r="E195" s="242">
        <v>7752.3</v>
      </c>
      <c r="F195" s="52">
        <f t="shared" si="31"/>
        <v>131.81538398756712</v>
      </c>
    </row>
    <row r="196" spans="1:6" ht="12.75" customHeight="1" x14ac:dyDescent="0.2">
      <c r="A196" s="53">
        <v>34</v>
      </c>
      <c r="B196" s="232" t="s">
        <v>435</v>
      </c>
      <c r="C196" s="50" t="s">
        <v>436</v>
      </c>
      <c r="D196" s="51">
        <f t="shared" ref="D196:E196" si="44">D197+D202+D210</f>
        <v>1838.68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1838.68</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1838.68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236.38</v>
      </c>
      <c r="E263" s="51">
        <f t="shared" si="68"/>
        <v>238.5</v>
      </c>
      <c r="F263" s="52">
        <f t="shared" ref="F263:F267" si="69">IF(D263&lt;&gt;0,IF(E263/D263&gt;=100,"&gt;&gt;100",E263/D263*100),"-")</f>
        <v>100.89686098654708</v>
      </c>
    </row>
    <row r="264" spans="1:6" ht="12.75" customHeight="1" x14ac:dyDescent="0.2">
      <c r="A264" s="53">
        <v>381</v>
      </c>
      <c r="B264" s="85" t="s">
        <v>567</v>
      </c>
      <c r="C264" s="50" t="s">
        <v>568</v>
      </c>
      <c r="D264" s="51">
        <f t="shared" ref="D264:E264" si="70">SUM(D265:D267)</f>
        <v>236.38</v>
      </c>
      <c r="E264" s="51">
        <f t="shared" si="70"/>
        <v>238.5</v>
      </c>
      <c r="F264" s="52">
        <f t="shared" si="69"/>
        <v>100.89686098654708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236.38</v>
      </c>
      <c r="E266" s="242">
        <v>238.5</v>
      </c>
      <c r="F266" s="52">
        <f t="shared" si="69"/>
        <v>100.89686098654708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543815.37000000011</v>
      </c>
      <c r="E289" s="51">
        <f t="shared" si="79"/>
        <v>666633.72</v>
      </c>
      <c r="F289" s="52">
        <f t="shared" si="76"/>
        <v>122.58456762632505</v>
      </c>
    </row>
    <row r="290" spans="1:6" ht="12.75" customHeight="1" x14ac:dyDescent="0.2">
      <c r="A290" s="53" t="s">
        <v>608</v>
      </c>
      <c r="B290" s="85" t="s">
        <v>619</v>
      </c>
      <c r="C290" s="50" t="s">
        <v>620</v>
      </c>
      <c r="D290" s="51">
        <f>IF(D6&gt;=D289,D6-D289,0)</f>
        <v>155517</v>
      </c>
      <c r="E290" s="51">
        <f>IF(E6&gt;=E289,E6-E289,0)</f>
        <v>136505.20000000007</v>
      </c>
      <c r="F290" s="52">
        <f t="shared" si="76"/>
        <v>87.775098542281597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2805.79</v>
      </c>
      <c r="E292" s="242">
        <v>16341.68</v>
      </c>
      <c r="F292" s="52">
        <f t="shared" si="76"/>
        <v>582.42705263045343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141020.24</v>
      </c>
      <c r="E350" s="51">
        <f t="shared" si="95"/>
        <v>133573.25</v>
      </c>
      <c r="F350" s="52">
        <f t="shared" si="81"/>
        <v>94.719204846056144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16884.349999999999</v>
      </c>
      <c r="E363" s="51">
        <f t="shared" si="99"/>
        <v>54154.15</v>
      </c>
      <c r="F363" s="52">
        <f t="shared" si="81"/>
        <v>320.73577010663723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2550.87</v>
      </c>
      <c r="E369" s="51">
        <f t="shared" si="101"/>
        <v>7900.56</v>
      </c>
      <c r="F369" s="52">
        <f t="shared" si="81"/>
        <v>309.72021310376465</v>
      </c>
    </row>
    <row r="370" spans="1:6" ht="12.75" customHeight="1" x14ac:dyDescent="0.2">
      <c r="A370" s="53">
        <v>4221</v>
      </c>
      <c r="B370" s="85" t="s">
        <v>674</v>
      </c>
      <c r="C370" s="50" t="s">
        <v>766</v>
      </c>
      <c r="D370" s="242">
        <v>1569.62</v>
      </c>
      <c r="E370" s="242">
        <v>2387.5</v>
      </c>
      <c r="F370" s="52">
        <f t="shared" si="81"/>
        <v>152.10687937207732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981.25</v>
      </c>
      <c r="E376" s="242">
        <v>5513.06</v>
      </c>
      <c r="F376" s="52">
        <f t="shared" si="81"/>
        <v>561.84050955414011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381.32</v>
      </c>
      <c r="E383" s="51">
        <f t="shared" si="103"/>
        <v>378.59</v>
      </c>
      <c r="F383" s="52">
        <f t="shared" si="81"/>
        <v>99.284065876429239</v>
      </c>
    </row>
    <row r="384" spans="1:6" ht="12.75" customHeight="1" x14ac:dyDescent="0.2">
      <c r="A384" s="53">
        <v>4241</v>
      </c>
      <c r="B384" s="85" t="s">
        <v>783</v>
      </c>
      <c r="C384" s="50" t="s">
        <v>784</v>
      </c>
      <c r="D384" s="242">
        <v>381.32</v>
      </c>
      <c r="E384" s="242">
        <v>378.59</v>
      </c>
      <c r="F384" s="52">
        <f t="shared" si="81"/>
        <v>99.284065876429239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13952.16</v>
      </c>
      <c r="E391" s="51">
        <f t="shared" si="105"/>
        <v>45875</v>
      </c>
      <c r="F391" s="52">
        <f t="shared" si="81"/>
        <v>328.80213529661359</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13952.16</v>
      </c>
      <c r="E395" s="242">
        <v>45875</v>
      </c>
      <c r="F395" s="52">
        <f t="shared" si="81"/>
        <v>328.80213529661359</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124135.89</v>
      </c>
      <c r="E402" s="51">
        <f t="shared" si="109"/>
        <v>79419.100000000006</v>
      </c>
      <c r="F402" s="52">
        <f t="shared" si="81"/>
        <v>63.977549119759004</v>
      </c>
    </row>
    <row r="403" spans="1:6" ht="12.75" customHeight="1" x14ac:dyDescent="0.2">
      <c r="A403" s="53">
        <v>451</v>
      </c>
      <c r="B403" s="85" t="s">
        <v>811</v>
      </c>
      <c r="C403" s="50" t="s">
        <v>812</v>
      </c>
      <c r="D403" s="242">
        <v>124135.89</v>
      </c>
      <c r="E403" s="242">
        <v>79419.100000000006</v>
      </c>
      <c r="F403" s="52">
        <f t="shared" si="81"/>
        <v>63.977549119759004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141020.24</v>
      </c>
      <c r="E408" s="51">
        <f t="shared" si="111"/>
        <v>133573.25</v>
      </c>
      <c r="F408" s="52">
        <f t="shared" si="81"/>
        <v>94.719204846056144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699332.37000000011</v>
      </c>
      <c r="E412" s="51">
        <f>E6+E298</f>
        <v>803138.92</v>
      </c>
      <c r="F412" s="52">
        <f t="shared" si="81"/>
        <v>114.84366439379889</v>
      </c>
    </row>
    <row r="413" spans="1:6" ht="12.75" customHeight="1" x14ac:dyDescent="0.2">
      <c r="A413" s="53" t="s">
        <v>608</v>
      </c>
      <c r="B413" s="85" t="s">
        <v>831</v>
      </c>
      <c r="C413" s="50" t="s">
        <v>832</v>
      </c>
      <c r="D413" s="51">
        <f t="shared" ref="D413:E413" si="112">D289+D350</f>
        <v>684835.6100000001</v>
      </c>
      <c r="E413" s="51">
        <f t="shared" si="112"/>
        <v>800206.97</v>
      </c>
      <c r="F413" s="52">
        <f t="shared" si="81"/>
        <v>116.8465772391713</v>
      </c>
    </row>
    <row r="414" spans="1:6" ht="12.75" customHeight="1" x14ac:dyDescent="0.2">
      <c r="A414" s="53" t="s">
        <v>608</v>
      </c>
      <c r="B414" s="85" t="s">
        <v>833</v>
      </c>
      <c r="C414" s="50" t="s">
        <v>834</v>
      </c>
      <c r="D414" s="51">
        <f t="shared" ref="D414:E414" si="113">IF(D412&gt;=D413,D412-D413,0)</f>
        <v>14496.760000000009</v>
      </c>
      <c r="E414" s="51">
        <f t="shared" si="113"/>
        <v>2931.9500000000698</v>
      </c>
      <c r="F414" s="52">
        <f t="shared" si="81"/>
        <v>20.22486403858564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2805.79</v>
      </c>
      <c r="E416" s="51">
        <f t="shared" si="115"/>
        <v>16341.68</v>
      </c>
      <c r="F416" s="52">
        <f t="shared" si="81"/>
        <v>582.42705263045343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699332.37000000011</v>
      </c>
      <c r="E639" s="51">
        <f t="shared" si="180"/>
        <v>803138.92</v>
      </c>
      <c r="F639" s="52">
        <f t="shared" si="119"/>
        <v>114.84366439379889</v>
      </c>
    </row>
    <row r="640" spans="1:6" ht="12.75" customHeight="1" x14ac:dyDescent="0.2">
      <c r="A640" s="53" t="s">
        <v>608</v>
      </c>
      <c r="B640" s="85" t="s">
        <v>1277</v>
      </c>
      <c r="C640" s="50" t="s">
        <v>1278</v>
      </c>
      <c r="D640" s="51">
        <f t="shared" ref="D640:E640" si="181">D413+D528</f>
        <v>684835.6100000001</v>
      </c>
      <c r="E640" s="51">
        <f t="shared" si="181"/>
        <v>800206.97</v>
      </c>
      <c r="F640" s="52">
        <f t="shared" si="119"/>
        <v>116.8465772391713</v>
      </c>
    </row>
    <row r="641" spans="1:6" ht="12.75" customHeight="1" x14ac:dyDescent="0.2">
      <c r="A641" s="53" t="s">
        <v>608</v>
      </c>
      <c r="B641" s="85" t="s">
        <v>1279</v>
      </c>
      <c r="C641" s="50" t="s">
        <v>1280</v>
      </c>
      <c r="D641" s="51">
        <f t="shared" ref="D641:E641" si="182">IF(D639&gt;=D640,D639-D640,0)</f>
        <v>14496.760000000009</v>
      </c>
      <c r="E641" s="51">
        <f t="shared" si="182"/>
        <v>2931.9500000000698</v>
      </c>
      <c r="F641" s="52">
        <f t="shared" si="119"/>
        <v>20.22486403858564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2805.79</v>
      </c>
      <c r="E643" s="51">
        <f t="shared" si="184"/>
        <v>16341.68</v>
      </c>
      <c r="F643" s="52">
        <f t="shared" si="119"/>
        <v>582.42705263045343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17302.55000000001</v>
      </c>
      <c r="E645" s="51">
        <f t="shared" si="186"/>
        <v>19273.63000000007</v>
      </c>
      <c r="F645" s="52">
        <f t="shared" si="119"/>
        <v>111.39184686650268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40421.660000000003</v>
      </c>
      <c r="E647" s="243">
        <v>48935.17</v>
      </c>
      <c r="F647" s="57">
        <f t="shared" si="119"/>
        <v>121.06175253564548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2886.88</v>
      </c>
      <c r="E650" s="242">
        <v>2700</v>
      </c>
      <c r="F650" s="52">
        <f t="shared" si="188"/>
        <v>93.526575403203466</v>
      </c>
    </row>
    <row r="651" spans="1:6" ht="12.75" customHeight="1" x14ac:dyDescent="0.2">
      <c r="A651" s="53" t="s">
        <v>1298</v>
      </c>
      <c r="B651" s="85" t="s">
        <v>1299</v>
      </c>
      <c r="C651" s="50" t="s">
        <v>1298</v>
      </c>
      <c r="D651" s="242">
        <v>2886.88</v>
      </c>
      <c r="E651" s="242">
        <v>2700</v>
      </c>
      <c r="F651" s="52">
        <f t="shared" si="188"/>
        <v>93.526575403203466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31</v>
      </c>
      <c r="F654" s="52">
        <f t="shared" si="188"/>
        <v>96.875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v>
      </c>
      <c r="E656" s="262">
        <v>19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476673.55</v>
      </c>
      <c r="E675" s="242">
        <v>587566.86</v>
      </c>
      <c r="F675" s="52">
        <f t="shared" si="188"/>
        <v>123.26399482413069</v>
      </c>
    </row>
    <row r="676" spans="1:6" ht="24" x14ac:dyDescent="0.2">
      <c r="A676" s="53">
        <v>63613</v>
      </c>
      <c r="B676" s="232" t="s">
        <v>1349</v>
      </c>
      <c r="C676" s="50" t="s">
        <v>1350</v>
      </c>
      <c r="D676" s="242">
        <v>9025.73</v>
      </c>
      <c r="E676" s="242">
        <v>11813.95</v>
      </c>
      <c r="F676" s="52">
        <f t="shared" si="188"/>
        <v>130.89190569627056</v>
      </c>
    </row>
    <row r="677" spans="1:6" ht="24" x14ac:dyDescent="0.2">
      <c r="A677" s="53">
        <v>63622</v>
      </c>
      <c r="B677" s="232" t="s">
        <v>1351</v>
      </c>
      <c r="C677" s="50" t="s">
        <v>1352</v>
      </c>
      <c r="D677" s="242">
        <v>371</v>
      </c>
      <c r="E677" s="242">
        <v>25880</v>
      </c>
      <c r="F677" s="52">
        <f t="shared" si="188"/>
        <v>6975.7412398921833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1298.8800000000001</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2195.39</v>
      </c>
      <c r="E716" s="242"/>
      <c r="F716" s="52">
        <f t="shared" si="188"/>
        <v>0</v>
      </c>
    </row>
    <row r="717" spans="1:6" ht="12.75" customHeight="1" x14ac:dyDescent="0.2">
      <c r="A717" s="53">
        <v>31215</v>
      </c>
      <c r="B717" s="85" t="s">
        <v>1413</v>
      </c>
      <c r="C717" s="50" t="s">
        <v>1414</v>
      </c>
      <c r="D717" s="242">
        <v>1429.57</v>
      </c>
      <c r="E717" s="242"/>
      <c r="F717" s="52">
        <f t="shared" si="188"/>
        <v>0</v>
      </c>
    </row>
    <row r="718" spans="1:6" ht="12.75" customHeight="1" x14ac:dyDescent="0.2">
      <c r="A718" s="53">
        <v>32121</v>
      </c>
      <c r="B718" s="85" t="s">
        <v>1415</v>
      </c>
      <c r="C718" s="50" t="s">
        <v>1416</v>
      </c>
      <c r="D718" s="242">
        <v>15469.91</v>
      </c>
      <c r="E718" s="242">
        <v>13782.91</v>
      </c>
      <c r="F718" s="52">
        <f t="shared" si="188"/>
        <v>89.094959182050843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89.86</v>
      </c>
      <c r="E720" s="242">
        <v>1160.95</v>
      </c>
      <c r="F720" s="52">
        <f t="shared" si="188"/>
        <v>1291.9541509014023</v>
      </c>
    </row>
    <row r="721" spans="1:6" ht="12.75" customHeight="1" x14ac:dyDescent="0.2">
      <c r="A721" s="53" t="s">
        <v>1421</v>
      </c>
      <c r="B721" s="85" t="s">
        <v>1422</v>
      </c>
      <c r="C721" s="50" t="s">
        <v>1421</v>
      </c>
      <c r="D721" s="242">
        <v>1419.34</v>
      </c>
      <c r="E721" s="242">
        <v>1569.34</v>
      </c>
      <c r="F721" s="52">
        <f t="shared" si="188"/>
        <v>110.56829230487411</v>
      </c>
    </row>
    <row r="722" spans="1:6" ht="12.75" customHeight="1" x14ac:dyDescent="0.2">
      <c r="A722" s="53" t="s">
        <v>1423</v>
      </c>
      <c r="B722" s="85" t="s">
        <v>1424</v>
      </c>
      <c r="C722" s="50" t="s">
        <v>1423</v>
      </c>
      <c r="D722" s="242">
        <v>7145.44</v>
      </c>
      <c r="E722" s="242">
        <v>5385.01</v>
      </c>
      <c r="F722" s="52">
        <f t="shared" si="188"/>
        <v>75.362888779417375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162" sqref="E16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550524.46000000008</v>
      </c>
      <c r="E6" s="229">
        <f t="shared" si="0"/>
        <v>673457.45</v>
      </c>
      <c r="F6" s="230">
        <f t="shared" ref="F6:F260" si="1">IF(D6&gt;0,IF(E6/D6&gt;=100,"&gt;&gt;100",E6/D6*100),"-")</f>
        <v>122.3301594991801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491668.59</v>
      </c>
      <c r="E7" s="104">
        <f t="shared" si="2"/>
        <v>603158.34</v>
      </c>
      <c r="F7" s="93">
        <f t="shared" si="1"/>
        <v>122.67579265130601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448243.5</v>
      </c>
      <c r="E8" s="104">
        <f>E9+E10-E11</f>
        <v>517653.14999999997</v>
      </c>
      <c r="F8" s="93">
        <f t="shared" si="1"/>
        <v>115.48480903794479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297548</v>
      </c>
      <c r="E9" s="247">
        <v>297548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200189</v>
      </c>
      <c r="E10" s="247">
        <v>279608.09999999998</v>
      </c>
      <c r="F10" s="93">
        <f t="shared" si="1"/>
        <v>139.6720599033913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49493.5</v>
      </c>
      <c r="E11" s="247">
        <v>59502.95</v>
      </c>
      <c r="F11" s="93">
        <f t="shared" si="1"/>
        <v>120.22376675725096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42101.569999999992</v>
      </c>
      <c r="E12" s="104">
        <f t="shared" si="3"/>
        <v>84181.669999999984</v>
      </c>
      <c r="F12" s="93">
        <f t="shared" si="1"/>
        <v>199.94900427703766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12313.039999999994</v>
      </c>
      <c r="E19" s="104">
        <f t="shared" si="5"/>
        <v>14462.25999999998</v>
      </c>
      <c r="F19" s="93">
        <f t="shared" si="1"/>
        <v>117.45482837707006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86354.09</v>
      </c>
      <c r="E20" s="247">
        <v>85856.29</v>
      </c>
      <c r="F20" s="93">
        <f t="shared" si="1"/>
        <v>99.423536279520746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1076.8599999999999</v>
      </c>
      <c r="E21" s="247">
        <v>1076.8599999999999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6975.54</v>
      </c>
      <c r="E22" s="247">
        <v>6975.54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2920.53</v>
      </c>
      <c r="E25" s="247">
        <v>2920.53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39676.54</v>
      </c>
      <c r="E26" s="247">
        <v>45189.599999999999</v>
      </c>
      <c r="F26" s="93">
        <f t="shared" si="1"/>
        <v>113.8950120146565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124690.52</v>
      </c>
      <c r="E28" s="247">
        <v>127556.56</v>
      </c>
      <c r="F28" s="93">
        <f t="shared" si="1"/>
        <v>102.29852277462632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17993.11</v>
      </c>
      <c r="E35" s="104">
        <f t="shared" si="7"/>
        <v>18371.7</v>
      </c>
      <c r="F35" s="93">
        <f t="shared" si="1"/>
        <v>102.10408317405941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17993.11</v>
      </c>
      <c r="E36" s="247">
        <v>18371.7</v>
      </c>
      <c r="F36" s="93">
        <f t="shared" si="1"/>
        <v>102.10408317405941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11795.419999999998</v>
      </c>
      <c r="E45" s="104">
        <f t="shared" si="9"/>
        <v>51347.71</v>
      </c>
      <c r="F45" s="93">
        <f t="shared" si="1"/>
        <v>435.31904756252857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29148.92</v>
      </c>
      <c r="E49" s="247">
        <v>75023.92</v>
      </c>
      <c r="F49" s="93">
        <f t="shared" si="1"/>
        <v>257.3814741678251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17353.5</v>
      </c>
      <c r="E50" s="247">
        <v>23676.21</v>
      </c>
      <c r="F50" s="93">
        <f t="shared" si="1"/>
        <v>136.43478260869563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1323.52</v>
      </c>
      <c r="E51" s="247">
        <v>1323.52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15640.99</v>
      </c>
      <c r="E54" s="247">
        <v>13486.75</v>
      </c>
      <c r="F54" s="93">
        <f t="shared" si="1"/>
        <v>86.226958779463445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15640.99</v>
      </c>
      <c r="E55" s="247">
        <v>13486.75</v>
      </c>
      <c r="F55" s="93">
        <f t="shared" si="1"/>
        <v>86.226958779463445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58855.87</v>
      </c>
      <c r="E68" s="104">
        <f t="shared" si="13"/>
        <v>70299.11</v>
      </c>
      <c r="F68" s="93">
        <f t="shared" si="1"/>
        <v>119.44281853279885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18434.21</v>
      </c>
      <c r="E146" s="104">
        <f t="shared" si="26"/>
        <v>21363.94</v>
      </c>
      <c r="F146" s="93">
        <f t="shared" si="1"/>
        <v>115.89289695625686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18434.21</v>
      </c>
      <c r="E161" s="247">
        <v>21363.94</v>
      </c>
      <c r="F161" s="93">
        <f t="shared" si="1"/>
        <v>115.89289695625686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40421.660000000003</v>
      </c>
      <c r="E170" s="104">
        <f t="shared" si="29"/>
        <v>48935.17</v>
      </c>
      <c r="F170" s="93">
        <f t="shared" si="1"/>
        <v>121.06175253564548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40421.660000000003</v>
      </c>
      <c r="E173" s="247">
        <v>48935.17</v>
      </c>
      <c r="F173" s="93">
        <f t="shared" si="1"/>
        <v>121.06175253564548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550524.46</v>
      </c>
      <c r="E175" s="104">
        <f t="shared" si="30"/>
        <v>673457.45</v>
      </c>
      <c r="F175" s="93">
        <f t="shared" si="1"/>
        <v>122.33015949918011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41553.32</v>
      </c>
      <c r="E176" s="104">
        <f t="shared" si="31"/>
        <v>51025.48</v>
      </c>
      <c r="F176" s="93">
        <f t="shared" si="1"/>
        <v>122.79519422274802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41553.32</v>
      </c>
      <c r="E177" s="104">
        <f t="shared" si="32"/>
        <v>51025.48</v>
      </c>
      <c r="F177" s="93">
        <f t="shared" si="1"/>
        <v>122.79519422274802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40006.980000000003</v>
      </c>
      <c r="E178" s="247">
        <v>48461.04</v>
      </c>
      <c r="F178" s="93">
        <f t="shared" si="1"/>
        <v>121.13146255978332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1546.34</v>
      </c>
      <c r="E179" s="247">
        <v>2564.44</v>
      </c>
      <c r="F179" s="93">
        <f t="shared" si="1"/>
        <v>165.83933675647015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508971.14</v>
      </c>
      <c r="E237" s="104">
        <f t="shared" si="41"/>
        <v>622431.97</v>
      </c>
      <c r="F237" s="93">
        <f t="shared" si="1"/>
        <v>122.29219322730165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491668.59</v>
      </c>
      <c r="E238" s="104">
        <f t="shared" si="42"/>
        <v>603158.34</v>
      </c>
      <c r="F238" s="93">
        <f t="shared" si="1"/>
        <v>122.67579265130601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491668.59</v>
      </c>
      <c r="E239" s="104">
        <f t="shared" si="43"/>
        <v>603158.34</v>
      </c>
      <c r="F239" s="93">
        <f t="shared" si="1"/>
        <v>122.67579265130601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484429.46</v>
      </c>
      <c r="E240" s="247">
        <v>595919.21</v>
      </c>
      <c r="F240" s="93">
        <f t="shared" si="1"/>
        <v>123.01465109079037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7239.13</v>
      </c>
      <c r="E241" s="247">
        <v>7239.13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17302.55</v>
      </c>
      <c r="E245" s="104">
        <f t="shared" si="45"/>
        <v>19273.63</v>
      </c>
      <c r="F245" s="93">
        <f t="shared" si="1"/>
        <v>111.39184686650235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17302.55</v>
      </c>
      <c r="E246" s="104">
        <f t="shared" si="46"/>
        <v>19273.63</v>
      </c>
      <c r="F246" s="93">
        <f t="shared" si="1"/>
        <v>111.39184686650235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17302.55</v>
      </c>
      <c r="E247" s="247">
        <v>19273.63</v>
      </c>
      <c r="F247" s="93">
        <f t="shared" si="1"/>
        <v>111.39184686650235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27039.81</v>
      </c>
      <c r="E259" s="104">
        <f t="shared" si="49"/>
        <v>27039.81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27039.81</v>
      </c>
      <c r="E260" s="248">
        <v>27039.81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18434.21</v>
      </c>
      <c r="E265" s="247">
        <v>21363.94</v>
      </c>
      <c r="F265" s="93">
        <f t="shared" si="50"/>
        <v>115.89289695625686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18434.21</v>
      </c>
      <c r="E286" s="247">
        <v>21363.94</v>
      </c>
      <c r="F286" s="93">
        <f t="shared" si="50"/>
        <v>115.89289695625686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41553.32</v>
      </c>
      <c r="E288" s="247">
        <v>51025.48</v>
      </c>
      <c r="F288" s="93">
        <f t="shared" si="50"/>
        <v>122.79519422274802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684835.61</v>
      </c>
      <c r="E114" s="81">
        <f t="shared" si="22"/>
        <v>800206.97</v>
      </c>
      <c r="F114" s="63">
        <f t="shared" si="1"/>
        <v>116.84657723917131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684835.61</v>
      </c>
      <c r="E118" s="81">
        <f t="shared" si="24"/>
        <v>800206.97</v>
      </c>
      <c r="F118" s="63">
        <f t="shared" si="1"/>
        <v>116.84657723917131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684835.61</v>
      </c>
      <c r="E120" s="249">
        <v>800206.97</v>
      </c>
      <c r="F120" s="63">
        <f t="shared" si="1"/>
        <v>116.84657723917131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684835.61</v>
      </c>
      <c r="E141" s="106">
        <f t="shared" si="28"/>
        <v>800206.97</v>
      </c>
      <c r="F141" s="82">
        <f t="shared" si="1"/>
        <v>116.84657723917131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27" sqref="G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153.61000000000001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153.61000000000001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153.61000000000001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153.61000000000001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5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41553.32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808720.48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675147.23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583106.94999999995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91801.78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133573.25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799248.32000000007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665675.07000000007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574652.89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90783.679999999993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133573.25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51025.479999999865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51025.48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51025.48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korisnik45</cp:lastModifiedBy>
  <cp:lastPrinted>2025-01-29T07:02:34Z</cp:lastPrinted>
  <dcterms:created xsi:type="dcterms:W3CDTF">2022-04-01T05:14:30Z</dcterms:created>
  <dcterms:modified xsi:type="dcterms:W3CDTF">2025-01-29T08:05:59Z</dcterms:modified>
</cp:coreProperties>
</file>