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1570" windowHeight="9375" activeTab="2"/>
  </bookViews>
  <sheets>
    <sheet name="Financijskiplan 2023" sheetId="1" r:id="rId1"/>
    <sheet name="Prve izmjene" sheetId="2" r:id="rId2"/>
    <sheet name="Druge izmjene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2" i="3" l="1"/>
  <c r="E227" i="3"/>
  <c r="E225" i="3"/>
  <c r="E223" i="3"/>
  <c r="E219" i="3" s="1"/>
  <c r="E221" i="3"/>
  <c r="E214" i="3"/>
  <c r="E205" i="3"/>
  <c r="E203" i="3"/>
  <c r="E189" i="3"/>
  <c r="E181" i="3"/>
  <c r="E175" i="3"/>
  <c r="E172" i="3"/>
  <c r="E167" i="3"/>
  <c r="E165" i="3"/>
  <c r="E164" i="3" s="1"/>
  <c r="E162" i="3"/>
  <c r="E160" i="3"/>
  <c r="E159" i="3"/>
  <c r="E151" i="3"/>
  <c r="E150" i="3" s="1"/>
  <c r="E145" i="3"/>
  <c r="E143" i="3"/>
  <c r="E139" i="3"/>
  <c r="E137" i="3"/>
  <c r="E136" i="3"/>
  <c r="E133" i="3" s="1"/>
  <c r="E134" i="3"/>
  <c r="E130" i="3"/>
  <c r="E127" i="3"/>
  <c r="E121" i="3"/>
  <c r="E111" i="3"/>
  <c r="E102" i="3"/>
  <c r="E97" i="3"/>
  <c r="E96" i="3" s="1"/>
  <c r="E94" i="3"/>
  <c r="E88" i="3"/>
  <c r="E84" i="3"/>
  <c r="E83" i="3" s="1"/>
  <c r="E82" i="3" s="1"/>
  <c r="E79" i="3" s="1"/>
  <c r="E70" i="3"/>
  <c r="E33" i="3"/>
  <c r="E32" i="3" s="1"/>
  <c r="E27" i="3"/>
  <c r="E24" i="3"/>
  <c r="E20" i="3"/>
  <c r="E18" i="3"/>
  <c r="E11" i="3"/>
  <c r="E9" i="3" l="1"/>
  <c r="E170" i="3"/>
  <c r="E148" i="3" s="1"/>
  <c r="E78" i="3" s="1"/>
  <c r="E136" i="2"/>
  <c r="E70" i="2"/>
  <c r="E145" i="2"/>
  <c r="E230" i="2" l="1"/>
  <c r="E225" i="2"/>
  <c r="E223" i="2"/>
  <c r="E221" i="2"/>
  <c r="E219" i="2"/>
  <c r="E217" i="2" s="1"/>
  <c r="E212" i="2"/>
  <c r="E204" i="2"/>
  <c r="E202" i="2"/>
  <c r="E188" i="2"/>
  <c r="E181" i="2"/>
  <c r="E175" i="2"/>
  <c r="E172" i="2"/>
  <c r="E170" i="2" s="1"/>
  <c r="E167" i="2"/>
  <c r="E164" i="2" s="1"/>
  <c r="E165" i="2"/>
  <c r="E162" i="2"/>
  <c r="E160" i="2"/>
  <c r="E159" i="2" s="1"/>
  <c r="E151" i="2"/>
  <c r="E150" i="2" s="1"/>
  <c r="E143" i="2"/>
  <c r="E139" i="2"/>
  <c r="E137" i="2"/>
  <c r="E133" i="2"/>
  <c r="E134" i="2"/>
  <c r="E130" i="2"/>
  <c r="E127" i="2"/>
  <c r="E121" i="2"/>
  <c r="E111" i="2"/>
  <c r="E102" i="2"/>
  <c r="E97" i="2"/>
  <c r="E96" i="2" s="1"/>
  <c r="E94" i="2"/>
  <c r="E88" i="2"/>
  <c r="E84" i="2"/>
  <c r="E83" i="2"/>
  <c r="E33" i="2"/>
  <c r="E32" i="2" s="1"/>
  <c r="E9" i="2" s="1"/>
  <c r="E27" i="2"/>
  <c r="E24" i="2"/>
  <c r="E20" i="2"/>
  <c r="E18" i="2"/>
  <c r="E11" i="2"/>
  <c r="E82" i="2" l="1"/>
  <c r="E79" i="2" s="1"/>
  <c r="E148" i="2"/>
  <c r="E227" i="1"/>
  <c r="E145" i="1" s="1"/>
  <c r="E169" i="1"/>
  <c r="E78" i="2" l="1"/>
  <c r="E222" i="1"/>
  <c r="E220" i="1"/>
  <c r="E218" i="1"/>
  <c r="E216" i="1"/>
  <c r="E209" i="1"/>
  <c r="E201" i="1"/>
  <c r="E199" i="1"/>
  <c r="E185" i="1"/>
  <c r="E178" i="1"/>
  <c r="E172" i="1"/>
  <c r="E164" i="1"/>
  <c r="E162" i="1"/>
  <c r="E159" i="1"/>
  <c r="E157" i="1"/>
  <c r="E156" i="1"/>
  <c r="E148" i="1"/>
  <c r="E147" i="1" s="1"/>
  <c r="E142" i="1"/>
  <c r="E138" i="1"/>
  <c r="E135" i="1" s="1"/>
  <c r="E132" i="1" s="1"/>
  <c r="E136" i="1"/>
  <c r="E133" i="1"/>
  <c r="E129" i="1"/>
  <c r="E126" i="1"/>
  <c r="E120" i="1"/>
  <c r="E110" i="1"/>
  <c r="E101" i="1"/>
  <c r="E96" i="1"/>
  <c r="E93" i="1"/>
  <c r="E87" i="1"/>
  <c r="E83" i="1"/>
  <c r="E70" i="1"/>
  <c r="E33" i="1"/>
  <c r="E27" i="1"/>
  <c r="E24" i="1"/>
  <c r="E20" i="1"/>
  <c r="E18" i="1"/>
  <c r="E11" i="1"/>
  <c r="E82" i="1" l="1"/>
  <c r="E214" i="1"/>
  <c r="E167" i="1"/>
  <c r="E161" i="1"/>
  <c r="E95" i="1"/>
  <c r="E32" i="1"/>
  <c r="E9" i="1" s="1"/>
  <c r="E81" i="1" l="1"/>
  <c r="E78" i="1" s="1"/>
  <c r="E77" i="1" s="1"/>
</calcChain>
</file>

<file path=xl/sharedStrings.xml><?xml version="1.0" encoding="utf-8"?>
<sst xmlns="http://schemas.openxmlformats.org/spreadsheetml/2006/main" count="1135" uniqueCount="210">
  <si>
    <t>Razdjel: 030 UPRAVNI ODJEL ZA OBRAZOVANJE, KULTURU I SPORT</t>
  </si>
  <si>
    <t>Glava: 030-05 SREDNJOŠKOLSKO OBRAZOVANJE</t>
  </si>
  <si>
    <t>SŠ BARTULA KAŠIĆA, PAG    RKP:17193</t>
  </si>
  <si>
    <t>Program:2204  Srednje školstvo-standard; Program 2205 -Iznad standarda</t>
  </si>
  <si>
    <t>Funkcija: 0922 Više srednjoškolsko obrazovanje</t>
  </si>
  <si>
    <t>izvor financiranja</t>
  </si>
  <si>
    <t>PRIHODI POSLOVANJA</t>
  </si>
  <si>
    <t>POMOĆI IZ PRORAČUNA</t>
  </si>
  <si>
    <t>T.P.PR.K.IZ PR.KOJI NIJE NA.</t>
  </si>
  <si>
    <t>JLS</t>
  </si>
  <si>
    <t>T.P.IZ PROR.-NCVVO</t>
  </si>
  <si>
    <t>DP</t>
  </si>
  <si>
    <t>T.P.PR.-PLAĆE</t>
  </si>
  <si>
    <t>T.P.-JUBILARNE,POMOĆI,OTP.</t>
  </si>
  <si>
    <t>PRIHOD ZA OSOBE S INVAL.</t>
  </si>
  <si>
    <t>KAPITALNE POMOĆI</t>
  </si>
  <si>
    <t>PRIJ.IZM.PROR.KOR.IST.PROR.</t>
  </si>
  <si>
    <t>Tek.prij.izm.pr.kor.ist.pr.EU</t>
  </si>
  <si>
    <t>EU</t>
  </si>
  <si>
    <t>PRIHODI PO POS.PROPISIMA</t>
  </si>
  <si>
    <t>PRIH.ZA POTREBE UČEN.I OSIG.UČENIKA</t>
  </si>
  <si>
    <t>PPN</t>
  </si>
  <si>
    <t>PRIH.S NASLOVA OSIGUR.,REF.ŠTETE</t>
  </si>
  <si>
    <t>PR.OD NOV.NAK.P.ZBOG.N.I.</t>
  </si>
  <si>
    <t>PRIHODI OD PRUŽENIH USLUGA</t>
  </si>
  <si>
    <t>PRIHODI PROD.PROIZVODA</t>
  </si>
  <si>
    <t>VP</t>
  </si>
  <si>
    <t>DONACIJE OD PRAV.I FIZIČ.OSOBA</t>
  </si>
  <si>
    <t>TEKUĆE DONACIJE OD FIZIČKIH OSOBA</t>
  </si>
  <si>
    <t>TD</t>
  </si>
  <si>
    <t>TEK.DON.OD NEPR.ORG.</t>
  </si>
  <si>
    <t>TEK.DONACIJE OD TRG.DRUŠTAVA</t>
  </si>
  <si>
    <t>OSTALI PRIHODI</t>
  </si>
  <si>
    <t>PRIH.IZ PRORAČ.ZA P.RED.DJ</t>
  </si>
  <si>
    <t>F.RED.DJEL.</t>
  </si>
  <si>
    <t>PRIHODI ZA FINANC.RASH.POSLOV.</t>
  </si>
  <si>
    <t>plaća pomoćnika u nastavi ZO</t>
  </si>
  <si>
    <t>ŽP</t>
  </si>
  <si>
    <t>Ostali prihodi pomoćnika u nastavi</t>
  </si>
  <si>
    <t>ŽUP.PRIH.PRIJE.S POSL.NA PO</t>
  </si>
  <si>
    <t>žup.prij.pom u nastavi</t>
  </si>
  <si>
    <t>ŽP SLUŽBENA PUTOVANJA</t>
  </si>
  <si>
    <t>ŽP MATERIJAL I SIROVINE</t>
  </si>
  <si>
    <t>ŽP UREDSKI MATERIJAL</t>
  </si>
  <si>
    <t>ŽP UGOSTIT.KABINET</t>
  </si>
  <si>
    <t>ŽP KOTIZACIJA-STR.USAVRŠA.</t>
  </si>
  <si>
    <t>ŽP SITNI INVENTAR</t>
  </si>
  <si>
    <t>SLUŽBENA RADNA I ZAŠT.ODJEĆA I OBU.</t>
  </si>
  <si>
    <t>ŽP TELEFON POŠTU I PRIJEV.</t>
  </si>
  <si>
    <t>ŽP USL.TEK.I INVEST.ODRŽAV</t>
  </si>
  <si>
    <t>ŽP ZA PROMIĐBU I INFORMIR.</t>
  </si>
  <si>
    <t>ŽP KOMUNALNE USLUGE</t>
  </si>
  <si>
    <t>ŽP ZAKUPNINE I NAJAMNINE</t>
  </si>
  <si>
    <t>ŽP ZDRAVSTVENE USLUGE</t>
  </si>
  <si>
    <t>ŽP INTELEKTUALNE USLUGE</t>
  </si>
  <si>
    <t>ŽP RAČUNALNE USLUGE</t>
  </si>
  <si>
    <t>ŽP ŽUPANIJSKO NATJECANJE</t>
  </si>
  <si>
    <t>ŽP TROŠ.KOJE DIR.PL.ŽUPANIJ</t>
  </si>
  <si>
    <t xml:space="preserve">ŽP OSTALE USLUGE </t>
  </si>
  <si>
    <t>ŽP PREMIJE OSIGURANJA</t>
  </si>
  <si>
    <t>ŽP REPREZENTACIJA</t>
  </si>
  <si>
    <t>ŽP ČLANARINE</t>
  </si>
  <si>
    <t>ŽP PRISTOJBE I NAKNADE</t>
  </si>
  <si>
    <t>ŽP OSTALI PRIHODI POSLOV.</t>
  </si>
  <si>
    <t>ŽP BANKARSKE USLUGE</t>
  </si>
  <si>
    <t>ENERGIJA</t>
  </si>
  <si>
    <t>LOŽ ULJE</t>
  </si>
  <si>
    <t>EL.ENERGIJA</t>
  </si>
  <si>
    <t>PLIN</t>
  </si>
  <si>
    <t>MATERIJAL ZA TEK.I INV.ODRŽ.</t>
  </si>
  <si>
    <t>RIVA ON AGENCIJA</t>
  </si>
  <si>
    <t>ŽP ZATEZNE KAMATE</t>
  </si>
  <si>
    <t>NAK.ZA KOR.PR.AUT. ZA SL.S.</t>
  </si>
  <si>
    <t>ŽP ZA FIN.RAS.ZA NAB.NEF.IMOV.</t>
  </si>
  <si>
    <t>ŽP NABAVA UREDSKE OPREM.</t>
  </si>
  <si>
    <t>OPREMA ZA ODRŽAVA.I ZAŠTITU</t>
  </si>
  <si>
    <t>GLAZBENA OPREMA</t>
  </si>
  <si>
    <t>VIŠAK PRIHODA POSLOVANJA</t>
  </si>
  <si>
    <t>VIŠAK PRIHODA OD NEFINAN. IMOVINE</t>
  </si>
  <si>
    <t>Glavni program: Obrazovanje</t>
  </si>
  <si>
    <t>Program:  2204    Srednje školstvo-standard</t>
  </si>
  <si>
    <t>Funkcija:0922 Više srednjoškolsko obrazovanje</t>
  </si>
  <si>
    <t>aktivnost: A2204-01     Djelatnost srednjih škola</t>
  </si>
  <si>
    <t>RASHODI POSLOVANJA</t>
  </si>
  <si>
    <t>RASHODI ZA ZAPOSLENE</t>
  </si>
  <si>
    <t>PLAĆE</t>
  </si>
  <si>
    <t>PLAĆE ZA REDOVAN RAD</t>
  </si>
  <si>
    <t>PLAĆE ZA PREKOVREMENI RAD</t>
  </si>
  <si>
    <t>PLAĆE ZA POSEBNE UVJET RADA</t>
  </si>
  <si>
    <t>OSTALI RASHODI ZA ZAPOSLENE</t>
  </si>
  <si>
    <t>jubilarne nagrade i mentorstvo</t>
  </si>
  <si>
    <t>darovi( dar djeci, božićnica)</t>
  </si>
  <si>
    <t>otpremnine</t>
  </si>
  <si>
    <t>naknade za bolovanja,inval.smrt isl</t>
  </si>
  <si>
    <t>regres za 2001.g.</t>
  </si>
  <si>
    <t>godišnji odmor</t>
  </si>
  <si>
    <t>DOPRINOSI NA PLAĆE</t>
  </si>
  <si>
    <t>doprino. za zdravstveno osiguranje</t>
  </si>
  <si>
    <t>MATERIJALNI RASHODI</t>
  </si>
  <si>
    <t>NAKN.TROŠK.ZA ZAPOSLENE</t>
  </si>
  <si>
    <t>službena putovanja</t>
  </si>
  <si>
    <t>prijevoz na i s posla</t>
  </si>
  <si>
    <t>stručno usavršavanje</t>
  </si>
  <si>
    <t>ostale nak.trošk.zaposlenima</t>
  </si>
  <si>
    <t>RASHODI ZA MATERIJ.I ENERG.</t>
  </si>
  <si>
    <t>uredski materijal i ost.</t>
  </si>
  <si>
    <t>materijal i sirovine</t>
  </si>
  <si>
    <t>el.energija</t>
  </si>
  <si>
    <t>plin</t>
  </si>
  <si>
    <t>lož ulje</t>
  </si>
  <si>
    <t>mat.i dijel.za tek.i inv. Održavanje</t>
  </si>
  <si>
    <t>sitni inventar</t>
  </si>
  <si>
    <t>službena, radna i zaštitna odjeća i obuća</t>
  </si>
  <si>
    <t>RASHODI ZA USLUGE</t>
  </si>
  <si>
    <t>usluge telefona i pošte</t>
  </si>
  <si>
    <t>usluge tekuć.i investic.održavanja</t>
  </si>
  <si>
    <t>usluge promiđbe i informiranja</t>
  </si>
  <si>
    <t>komunalne usluge</t>
  </si>
  <si>
    <t>zakupnine i najamnine</t>
  </si>
  <si>
    <t>zdravstvene usluge</t>
  </si>
  <si>
    <t>intelektualne i osobne usluge</t>
  </si>
  <si>
    <t>računalne usluge</t>
  </si>
  <si>
    <t>ostale usluge</t>
  </si>
  <si>
    <t>OSTALI RASHODI POSLOVANJA</t>
  </si>
  <si>
    <t>premije osiguranja</t>
  </si>
  <si>
    <t>reprezentacija</t>
  </si>
  <si>
    <t>članarine</t>
  </si>
  <si>
    <t>pristojbe i naknade</t>
  </si>
  <si>
    <t>ŽP+DP</t>
  </si>
  <si>
    <t>ostali nespomen.rash.poslovanja</t>
  </si>
  <si>
    <t>FINANCIJSKI RASHODI</t>
  </si>
  <si>
    <t>bankarske usluge i usl.platn.prom.</t>
  </si>
  <si>
    <t>zatezne kamate</t>
  </si>
  <si>
    <t>OSTALI RASHODI</t>
  </si>
  <si>
    <t>Naknade za štete uzrokovane prir.katastrofama</t>
  </si>
  <si>
    <t>RASH.ZA NABAV.NEFIN.IMOVINE</t>
  </si>
  <si>
    <t>RAS.ZA NAB.NEPROIZV.IMOVINE</t>
  </si>
  <si>
    <t>dodatna ulaganja na građ.objektima</t>
  </si>
  <si>
    <t>RASH.ZA NAB.PROIZV.IMOVINE</t>
  </si>
  <si>
    <t>ŽP+EU</t>
  </si>
  <si>
    <t>GRAĐEVINSKI OBJEKTI</t>
  </si>
  <si>
    <t>zgrada škole</t>
  </si>
  <si>
    <t>POSTROJENJA I OPREMA</t>
  </si>
  <si>
    <t>računala i računalna oprema</t>
  </si>
  <si>
    <t>ostala uredska oprema</t>
  </si>
  <si>
    <t>glazbena oprema</t>
  </si>
  <si>
    <t>NEMATER.PROIZV.IMOVINA</t>
  </si>
  <si>
    <t>ostala nemat.proizv.imov</t>
  </si>
  <si>
    <t>Program:  2205         Srednje školstvo-iznad standarda</t>
  </si>
  <si>
    <t>aktivnost:  A2205-01  Programi u srednjem školstvu-Javne potrebe</t>
  </si>
  <si>
    <t>OSTALI NESP.RASH.POSLOVANJA</t>
  </si>
  <si>
    <t>Namirnice</t>
  </si>
  <si>
    <t>Zakupnine i najamnine</t>
  </si>
  <si>
    <t>Intelektualne usluge</t>
  </si>
  <si>
    <t xml:space="preserve">Ostale usluge </t>
  </si>
  <si>
    <t>Nakn.troš.sl.puta</t>
  </si>
  <si>
    <t>Ostali nesp.rashodi poslovanja</t>
  </si>
  <si>
    <t>aktivnost:  A2205-05  Portal srednjih škola Riva On</t>
  </si>
  <si>
    <t>DOPR.ZA OBV.ZDR.OSIGURA.</t>
  </si>
  <si>
    <t>aktivnost:  A2205-09    Obrazovanje odraslih</t>
  </si>
  <si>
    <t>RASHODI ZA MATERIJAL I ENERGIJU</t>
  </si>
  <si>
    <t>UREDSKI MATERIJAL I OST.MAT.RASH.</t>
  </si>
  <si>
    <t>INTELEKTUALNE I OSOBNE USLUGE</t>
  </si>
  <si>
    <t>aktivnost:  A2205-12    Podizanje kvalitete i standarda u školstvu</t>
  </si>
  <si>
    <t>NAKNADE TROŠKOVA ZAPOSLENIMA</t>
  </si>
  <si>
    <t>SLUŽBENA PUTOVANJA</t>
  </si>
  <si>
    <t>VPP Z</t>
  </si>
  <si>
    <t>DP-NCVVO</t>
  </si>
  <si>
    <t>OST.NAK.TR.ZAPOSLENIMA</t>
  </si>
  <si>
    <t>VP Z</t>
  </si>
  <si>
    <t>RASHODI ZA MAT.I ENERG.</t>
  </si>
  <si>
    <t>UREDSKI MATERIJAL</t>
  </si>
  <si>
    <t>VPP Š</t>
  </si>
  <si>
    <t>NAMIRNICE</t>
  </si>
  <si>
    <t>VPP TD TZ</t>
  </si>
  <si>
    <t>USLUGE PROM.I INFORMIR.</t>
  </si>
  <si>
    <t>VP-Z</t>
  </si>
  <si>
    <t>ZAKUPNINE I NAJAMNINE</t>
  </si>
  <si>
    <t>INTELEKTUALNE USLUGE</t>
  </si>
  <si>
    <t>OSTALE USLUGE</t>
  </si>
  <si>
    <t>NAKNADE TROŠ.OSOB.IZV.R.O.</t>
  </si>
  <si>
    <t>NAKNADE TROŠ.SL.PUTA</t>
  </si>
  <si>
    <t>OSTALI NESP. RASHODI POSLOVANJA</t>
  </si>
  <si>
    <t>REPREZENTACIJA</t>
  </si>
  <si>
    <t>ČLANARINE</t>
  </si>
  <si>
    <t>OSTAL.NESP.RASH.POSLOVANJA</t>
  </si>
  <si>
    <t>VPP TD MAT.</t>
  </si>
  <si>
    <t>KNJIGE</t>
  </si>
  <si>
    <t>VPP DP</t>
  </si>
  <si>
    <t>UREDSKA OPREMA I NAMJEŠTAJ</t>
  </si>
  <si>
    <t>OPREMA</t>
  </si>
  <si>
    <t>aktivnost: T4302-25 Inkluzija korak bliže dr.bez prepreka</t>
  </si>
  <si>
    <t>PLAĆE -pomoćnici u nastavi</t>
  </si>
  <si>
    <t>Ostali rashodi za zaposlene</t>
  </si>
  <si>
    <t>Dopr.za zdravst.osiguranje</t>
  </si>
  <si>
    <t>NAKNADE TROŠ.ZAPOSLENIMA</t>
  </si>
  <si>
    <t>Naknada za prijevoz na posao</t>
  </si>
  <si>
    <t>PLAĆE PO SUDS. PRESUDAMA</t>
  </si>
  <si>
    <t>VPŠ</t>
  </si>
  <si>
    <t>aktivnost:A4302-52 Projekt od mjere do karijere-pripravništvo</t>
  </si>
  <si>
    <t>Naknade za prijevoz</t>
  </si>
  <si>
    <t>vpp hzz</t>
  </si>
  <si>
    <t>Plan 2023.</t>
  </si>
  <si>
    <t>FINANCIJSKI PLAN  ZA 2023.g.</t>
  </si>
  <si>
    <t>DOD.ULAGANJA NA GRAĐ.OBJ.</t>
  </si>
  <si>
    <t>RAS.ZA DOD.ULAG.U NEFIN.IMOVINU</t>
  </si>
  <si>
    <t>Dodatna ul. na građev.obje.</t>
  </si>
  <si>
    <t>PRVE IZMJENE I DOPUNE FINANCIJSKOG PLANA ZA 2023.</t>
  </si>
  <si>
    <t>DRUGE IZMJENE I DOPUNE FINANCIJSKOG PLANA ZA 2023.</t>
  </si>
  <si>
    <t>VPP JLS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</si>
</sst>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k_n_-;\-* #,##0.00\ _k_n_-;_-* &quot;-&quot;??\ _k_n_-;_-@_-"/>
  </numFmts>
  <fonts count="1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2"/>
      <name val="Arial"/>
      <family val="2"/>
      <charset val="238"/>
    </font>
    <font>
      <b/>
      <sz val="8"/>
      <name val="Arial"/>
      <family val="2"/>
      <charset val="238"/>
    </font>
    <font>
      <b/>
      <sz val="6"/>
      <name val="Arial"/>
      <family val="2"/>
      <charset val="238"/>
    </font>
    <font>
      <b/>
      <sz val="8"/>
      <color theme="1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3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2">
    <xf numFmtId="0" fontId="0" fillId="0" borderId="0" xfId="0"/>
    <xf numFmtId="0" fontId="2" fillId="0" borderId="0" xfId="0" applyFont="1"/>
    <xf numFmtId="0" fontId="0" fillId="0" borderId="0" xfId="0" applyAlignment="1">
      <alignment horizontal="center" vertical="center"/>
    </xf>
    <xf numFmtId="0" fontId="0" fillId="0" borderId="0" xfId="0" applyNumberFormat="1" applyAlignment="1">
      <alignment wrapText="1"/>
    </xf>
    <xf numFmtId="0" fontId="3" fillId="0" borderId="0" xfId="0" applyFont="1"/>
    <xf numFmtId="0" fontId="4" fillId="0" borderId="0" xfId="0" applyFont="1"/>
    <xf numFmtId="0" fontId="5" fillId="0" borderId="0" xfId="0" applyFont="1"/>
    <xf numFmtId="4" fontId="0" fillId="2" borderId="0" xfId="0" applyNumberFormat="1" applyFill="1"/>
    <xf numFmtId="0" fontId="5" fillId="3" borderId="0" xfId="0" applyFont="1" applyFill="1"/>
    <xf numFmtId="0" fontId="5" fillId="3" borderId="0" xfId="0" applyFont="1" applyFill="1" applyBorder="1"/>
    <xf numFmtId="4" fontId="5" fillId="3" borderId="0" xfId="1" applyNumberFormat="1" applyFont="1" applyFill="1" applyBorder="1" applyAlignment="1"/>
    <xf numFmtId="0" fontId="6" fillId="2" borderId="0" xfId="0" applyFont="1" applyFill="1"/>
    <xf numFmtId="0" fontId="0" fillId="2" borderId="0" xfId="0" applyFill="1"/>
    <xf numFmtId="0" fontId="5" fillId="4" borderId="0" xfId="0" applyFont="1" applyFill="1"/>
    <xf numFmtId="0" fontId="5" fillId="4" borderId="0" xfId="0" applyFont="1" applyFill="1" applyBorder="1"/>
    <xf numFmtId="4" fontId="5" fillId="4" borderId="0" xfId="1" applyNumberFormat="1" applyFont="1" applyFill="1" applyBorder="1" applyAlignment="1"/>
    <xf numFmtId="0" fontId="6" fillId="0" borderId="0" xfId="0" applyFont="1"/>
    <xf numFmtId="0" fontId="5" fillId="2" borderId="0" xfId="0" applyFont="1" applyFill="1"/>
    <xf numFmtId="0" fontId="5" fillId="2" borderId="0" xfId="0" applyFont="1" applyFill="1" applyBorder="1"/>
    <xf numFmtId="4" fontId="6" fillId="2" borderId="0" xfId="1" applyNumberFormat="1" applyFont="1" applyFill="1" applyBorder="1" applyAlignment="1"/>
    <xf numFmtId="0" fontId="5" fillId="0" borderId="0" xfId="0" applyFont="1" applyBorder="1"/>
    <xf numFmtId="0" fontId="5" fillId="5" borderId="0" xfId="0" applyFont="1" applyFill="1"/>
    <xf numFmtId="0" fontId="6" fillId="0" borderId="0" xfId="0" applyFont="1" applyBorder="1"/>
    <xf numFmtId="4" fontId="6" fillId="2" borderId="0" xfId="1" applyNumberFormat="1" applyFont="1" applyFill="1" applyBorder="1" applyAlignment="1">
      <alignment horizontal="right"/>
    </xf>
    <xf numFmtId="0" fontId="5" fillId="6" borderId="0" xfId="0" applyFont="1" applyFill="1"/>
    <xf numFmtId="0" fontId="5" fillId="6" borderId="0" xfId="0" applyFont="1" applyFill="1" applyBorder="1"/>
    <xf numFmtId="4" fontId="5" fillId="6" borderId="0" xfId="1" applyNumberFormat="1" applyFont="1" applyFill="1" applyBorder="1" applyAlignment="1">
      <alignment horizontal="right"/>
    </xf>
    <xf numFmtId="0" fontId="0" fillId="5" borderId="0" xfId="0" applyFill="1"/>
    <xf numFmtId="0" fontId="6" fillId="5" borderId="0" xfId="0" applyFont="1" applyFill="1"/>
    <xf numFmtId="4" fontId="5" fillId="4" borderId="0" xfId="0" applyNumberFormat="1" applyFont="1" applyFill="1"/>
    <xf numFmtId="4" fontId="6" fillId="0" borderId="0" xfId="0" applyNumberFormat="1" applyFont="1"/>
    <xf numFmtId="0" fontId="6" fillId="4" borderId="0" xfId="0" applyFont="1" applyFill="1"/>
    <xf numFmtId="4" fontId="5" fillId="4" borderId="0" xfId="0" applyNumberFormat="1" applyFont="1" applyFill="1" applyAlignment="1">
      <alignment horizontal="right"/>
    </xf>
    <xf numFmtId="0" fontId="6" fillId="0" borderId="0" xfId="0" applyFont="1" applyFill="1"/>
    <xf numFmtId="4" fontId="6" fillId="0" borderId="0" xfId="0" applyNumberFormat="1" applyFont="1" applyFill="1" applyAlignment="1">
      <alignment horizontal="right"/>
    </xf>
    <xf numFmtId="4" fontId="6" fillId="0" borderId="0" xfId="0" applyNumberFormat="1" applyFont="1" applyBorder="1"/>
    <xf numFmtId="4" fontId="5" fillId="4" borderId="0" xfId="0" applyNumberFormat="1" applyFont="1" applyFill="1" applyBorder="1"/>
    <xf numFmtId="4" fontId="6" fillId="2" borderId="0" xfId="0" applyNumberFormat="1" applyFont="1" applyFill="1" applyBorder="1"/>
    <xf numFmtId="4" fontId="5" fillId="4" borderId="0" xfId="1" applyNumberFormat="1" applyFont="1" applyFill="1" applyBorder="1"/>
    <xf numFmtId="0" fontId="6" fillId="7" borderId="0" xfId="0" applyFont="1" applyFill="1"/>
    <xf numFmtId="0" fontId="5" fillId="7" borderId="0" xfId="0" applyFont="1" applyFill="1"/>
    <xf numFmtId="0" fontId="5" fillId="7" borderId="0" xfId="0" applyFont="1" applyFill="1" applyBorder="1"/>
    <xf numFmtId="4" fontId="5" fillId="7" borderId="0" xfId="1" applyNumberFormat="1" applyFont="1" applyFill="1" applyBorder="1"/>
    <xf numFmtId="0" fontId="5" fillId="0" borderId="0" xfId="0" applyFont="1" applyFill="1"/>
    <xf numFmtId="0" fontId="5" fillId="0" borderId="0" xfId="0" applyFont="1" applyFill="1" applyBorder="1"/>
    <xf numFmtId="4" fontId="6" fillId="0" borderId="0" xfId="1" applyNumberFormat="1" applyFont="1" applyFill="1" applyBorder="1"/>
    <xf numFmtId="0" fontId="6" fillId="3" borderId="0" xfId="0" applyFont="1" applyFill="1"/>
    <xf numFmtId="4" fontId="6" fillId="3" borderId="0" xfId="0" applyNumberFormat="1" applyFont="1" applyFill="1"/>
    <xf numFmtId="0" fontId="6" fillId="8" borderId="0" xfId="0" applyFont="1" applyFill="1"/>
    <xf numFmtId="4" fontId="6" fillId="8" borderId="0" xfId="0" applyNumberFormat="1" applyFont="1" applyFill="1"/>
    <xf numFmtId="4" fontId="6" fillId="0" borderId="0" xfId="0" applyNumberFormat="1" applyFont="1" applyFill="1"/>
    <xf numFmtId="0" fontId="7" fillId="0" borderId="0" xfId="0" applyFont="1"/>
    <xf numFmtId="4" fontId="5" fillId="7" borderId="0" xfId="0" applyNumberFormat="1" applyFont="1" applyFill="1"/>
    <xf numFmtId="4" fontId="5" fillId="2" borderId="0" xfId="0" applyNumberFormat="1" applyFont="1" applyFill="1"/>
    <xf numFmtId="4" fontId="5" fillId="0" borderId="0" xfId="0" applyNumberFormat="1" applyFont="1"/>
    <xf numFmtId="4" fontId="0" fillId="0" borderId="0" xfId="0" applyNumberFormat="1"/>
    <xf numFmtId="0" fontId="8" fillId="3" borderId="0" xfId="0" applyFont="1" applyFill="1"/>
    <xf numFmtId="4" fontId="5" fillId="3" borderId="0" xfId="0" applyNumberFormat="1" applyFont="1" applyFill="1"/>
    <xf numFmtId="4" fontId="0" fillId="7" borderId="0" xfId="0" applyNumberFormat="1" applyFill="1"/>
    <xf numFmtId="4" fontId="5" fillId="5" borderId="0" xfId="0" applyNumberFormat="1" applyFont="1" applyFill="1"/>
    <xf numFmtId="4" fontId="6" fillId="5" borderId="0" xfId="0" applyNumberFormat="1" applyFont="1" applyFill="1"/>
    <xf numFmtId="0" fontId="0" fillId="8" borderId="0" xfId="0" applyFill="1"/>
    <xf numFmtId="4" fontId="7" fillId="8" borderId="0" xfId="0" applyNumberFormat="1" applyFont="1" applyFill="1"/>
    <xf numFmtId="0" fontId="0" fillId="0" borderId="0" xfId="0" applyFill="1"/>
    <xf numFmtId="4" fontId="7" fillId="0" borderId="0" xfId="0" applyNumberFormat="1" applyFont="1" applyFill="1"/>
    <xf numFmtId="0" fontId="9" fillId="0" borderId="0" xfId="0" applyFont="1"/>
    <xf numFmtId="4" fontId="9" fillId="0" borderId="0" xfId="0" applyNumberFormat="1" applyFont="1"/>
    <xf numFmtId="0" fontId="10" fillId="0" borderId="0" xfId="0" applyFont="1"/>
    <xf numFmtId="0" fontId="0" fillId="0" borderId="0" xfId="0" applyFont="1"/>
    <xf numFmtId="4" fontId="2" fillId="0" borderId="0" xfId="0" applyNumberFormat="1" applyFont="1"/>
    <xf numFmtId="4" fontId="0" fillId="0" borderId="0" xfId="0" applyNumberFormat="1" applyFont="1"/>
    <xf numFmtId="0" fontId="11" fillId="0" borderId="0" xfId="0" applyFont="1"/>
    <xf numFmtId="4" fontId="5" fillId="3" borderId="0" xfId="1" applyNumberFormat="1" applyFont="1" applyFill="1" applyBorder="1" applyAlignment="1">
      <alignment shrinkToFit="1"/>
    </xf>
    <xf numFmtId="4" fontId="5" fillId="4" borderId="0" xfId="1" applyNumberFormat="1" applyFont="1" applyFill="1" applyBorder="1" applyAlignment="1">
      <alignment shrinkToFit="1"/>
    </xf>
    <xf numFmtId="4" fontId="6" fillId="2" borderId="0" xfId="1" applyNumberFormat="1" applyFont="1" applyFill="1" applyBorder="1" applyAlignment="1">
      <alignment shrinkToFit="1"/>
    </xf>
    <xf numFmtId="4" fontId="6" fillId="2" borderId="0" xfId="1" applyNumberFormat="1" applyFont="1" applyFill="1" applyBorder="1" applyAlignment="1">
      <alignment horizontal="right" shrinkToFit="1"/>
    </xf>
    <xf numFmtId="4" fontId="5" fillId="6" borderId="0" xfId="1" applyNumberFormat="1" applyFont="1" applyFill="1" applyBorder="1" applyAlignment="1">
      <alignment horizontal="right" shrinkToFit="1"/>
    </xf>
    <xf numFmtId="4" fontId="5" fillId="4" borderId="0" xfId="0" applyNumberFormat="1" applyFont="1" applyFill="1" applyAlignment="1">
      <alignment shrinkToFit="1"/>
    </xf>
    <xf numFmtId="4" fontId="6" fillId="0" borderId="0" xfId="0" applyNumberFormat="1" applyFont="1" applyAlignment="1">
      <alignment shrinkToFit="1"/>
    </xf>
    <xf numFmtId="4" fontId="5" fillId="4" borderId="0" xfId="0" applyNumberFormat="1" applyFont="1" applyFill="1" applyAlignment="1">
      <alignment horizontal="right" shrinkToFit="1"/>
    </xf>
    <xf numFmtId="4" fontId="6" fillId="0" borderId="0" xfId="0" applyNumberFormat="1" applyFont="1" applyFill="1" applyAlignment="1">
      <alignment horizontal="right" shrinkToFit="1"/>
    </xf>
    <xf numFmtId="4" fontId="6" fillId="0" borderId="0" xfId="0" applyNumberFormat="1" applyFont="1" applyBorder="1" applyAlignment="1">
      <alignment shrinkToFit="1"/>
    </xf>
    <xf numFmtId="4" fontId="5" fillId="4" borderId="0" xfId="0" applyNumberFormat="1" applyFont="1" applyFill="1" applyBorder="1" applyAlignment="1">
      <alignment shrinkToFit="1"/>
    </xf>
    <xf numFmtId="4" fontId="6" fillId="2" borderId="0" xfId="0" applyNumberFormat="1" applyFont="1" applyFill="1" applyBorder="1" applyAlignment="1">
      <alignment shrinkToFit="1"/>
    </xf>
    <xf numFmtId="4" fontId="5" fillId="7" borderId="0" xfId="1" applyNumberFormat="1" applyFont="1" applyFill="1" applyBorder="1" applyAlignment="1">
      <alignment shrinkToFit="1"/>
    </xf>
    <xf numFmtId="4" fontId="6" fillId="0" borderId="0" xfId="1" applyNumberFormat="1" applyFont="1" applyFill="1" applyBorder="1" applyAlignment="1">
      <alignment shrinkToFit="1"/>
    </xf>
    <xf numFmtId="4" fontId="6" fillId="3" borderId="0" xfId="0" applyNumberFormat="1" applyFont="1" applyFill="1" applyAlignment="1">
      <alignment shrinkToFit="1"/>
    </xf>
    <xf numFmtId="4" fontId="6" fillId="8" borderId="0" xfId="0" applyNumberFormat="1" applyFont="1" applyFill="1" applyAlignment="1">
      <alignment shrinkToFit="1"/>
    </xf>
    <xf numFmtId="4" fontId="6" fillId="0" borderId="0" xfId="0" applyNumberFormat="1" applyFont="1" applyFill="1" applyAlignment="1">
      <alignment shrinkToFit="1"/>
    </xf>
    <xf numFmtId="4" fontId="5" fillId="7" borderId="0" xfId="0" applyNumberFormat="1" applyFont="1" applyFill="1" applyAlignment="1">
      <alignment shrinkToFit="1"/>
    </xf>
    <xf numFmtId="4" fontId="5" fillId="2" borderId="0" xfId="0" applyNumberFormat="1" applyFont="1" applyFill="1" applyAlignment="1">
      <alignment shrinkToFit="1"/>
    </xf>
    <xf numFmtId="4" fontId="5" fillId="0" borderId="0" xfId="0" applyNumberFormat="1" applyFont="1" applyAlignment="1">
      <alignment shrinkToFit="1"/>
    </xf>
    <xf numFmtId="4" fontId="0" fillId="0" borderId="0" xfId="0" applyNumberFormat="1" applyAlignment="1">
      <alignment shrinkToFit="1"/>
    </xf>
    <xf numFmtId="4" fontId="5" fillId="3" borderId="0" xfId="0" applyNumberFormat="1" applyFont="1" applyFill="1" applyAlignment="1">
      <alignment shrinkToFit="1"/>
    </xf>
    <xf numFmtId="4" fontId="0" fillId="7" borderId="0" xfId="0" applyNumberFormat="1" applyFill="1" applyAlignment="1">
      <alignment shrinkToFit="1"/>
    </xf>
    <xf numFmtId="4" fontId="5" fillId="5" borderId="0" xfId="0" applyNumberFormat="1" applyFont="1" applyFill="1" applyAlignment="1">
      <alignment shrinkToFit="1"/>
    </xf>
    <xf numFmtId="4" fontId="6" fillId="5" borderId="0" xfId="0" applyNumberFormat="1" applyFont="1" applyFill="1" applyAlignment="1">
      <alignment shrinkToFit="1"/>
    </xf>
    <xf numFmtId="4" fontId="7" fillId="8" borderId="0" xfId="0" applyNumberFormat="1" applyFont="1" applyFill="1" applyAlignment="1">
      <alignment shrinkToFit="1"/>
    </xf>
    <xf numFmtId="4" fontId="7" fillId="0" borderId="0" xfId="0" applyNumberFormat="1" applyFont="1" applyFill="1" applyAlignment="1">
      <alignment shrinkToFit="1"/>
    </xf>
    <xf numFmtId="4" fontId="9" fillId="0" borderId="0" xfId="0" applyNumberFormat="1" applyFont="1" applyAlignment="1">
      <alignment shrinkToFit="1"/>
    </xf>
    <xf numFmtId="4" fontId="2" fillId="0" borderId="0" xfId="0" applyNumberFormat="1" applyFont="1" applyAlignment="1">
      <alignment shrinkToFit="1"/>
    </xf>
    <xf numFmtId="4" fontId="0" fillId="0" borderId="0" xfId="0" applyNumberFormat="1" applyFont="1" applyAlignment="1">
      <alignment shrinkToFit="1"/>
    </xf>
  </cellXfs>
  <cellStyles count="2">
    <cellStyle name="Normalno" xfId="0" builtinId="0"/>
    <cellStyle name="Zarez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8"/>
  <sheetViews>
    <sheetView workbookViewId="0">
      <selection activeCell="E36" sqref="E36"/>
    </sheetView>
  </sheetViews>
  <sheetFormatPr defaultRowHeight="15" x14ac:dyDescent="0.25"/>
  <cols>
    <col min="5" max="5" width="11.5703125" customWidth="1"/>
  </cols>
  <sheetData>
    <row r="1" spans="1:9" x14ac:dyDescent="0.25">
      <c r="A1" s="1" t="s">
        <v>203</v>
      </c>
      <c r="B1" s="1"/>
      <c r="C1" s="1"/>
    </row>
    <row r="3" spans="1:9" x14ac:dyDescent="0.25">
      <c r="A3" t="s">
        <v>0</v>
      </c>
      <c r="E3" s="2"/>
      <c r="F3" s="3"/>
    </row>
    <row r="4" spans="1:9" x14ac:dyDescent="0.25">
      <c r="A4" s="4" t="s">
        <v>1</v>
      </c>
      <c r="B4" s="5"/>
      <c r="C4" s="5"/>
      <c r="D4" s="6"/>
      <c r="E4" s="7"/>
    </row>
    <row r="5" spans="1:9" x14ac:dyDescent="0.25">
      <c r="A5" s="4" t="s">
        <v>2</v>
      </c>
      <c r="B5" s="5"/>
      <c r="C5" s="5"/>
      <c r="D5" s="6"/>
      <c r="E5" s="7"/>
    </row>
    <row r="6" spans="1:9" x14ac:dyDescent="0.25">
      <c r="A6" s="4" t="s">
        <v>3</v>
      </c>
      <c r="B6" s="5"/>
      <c r="C6" s="5"/>
      <c r="D6" s="6"/>
      <c r="E6" s="7"/>
    </row>
    <row r="7" spans="1:9" x14ac:dyDescent="0.25">
      <c r="A7" s="4" t="s">
        <v>4</v>
      </c>
      <c r="B7" s="5"/>
      <c r="C7" s="5"/>
      <c r="D7" s="6"/>
      <c r="E7" s="7"/>
    </row>
    <row r="8" spans="1:9" x14ac:dyDescent="0.25">
      <c r="A8" s="4"/>
      <c r="B8" s="5"/>
      <c r="C8" s="5"/>
      <c r="D8" s="6"/>
      <c r="E8" s="7" t="s">
        <v>202</v>
      </c>
      <c r="F8" t="s">
        <v>5</v>
      </c>
    </row>
    <row r="9" spans="1:9" x14ac:dyDescent="0.25">
      <c r="A9" s="8">
        <v>6</v>
      </c>
      <c r="B9" s="8" t="s">
        <v>6</v>
      </c>
      <c r="C9" s="8"/>
      <c r="D9" s="9"/>
      <c r="E9" s="10">
        <f>SUM(E11+E18+E20+E24+E27+E32+E74)</f>
        <v>668606.04999999993</v>
      </c>
      <c r="F9" s="11"/>
      <c r="G9" s="12"/>
      <c r="H9" s="11"/>
    </row>
    <row r="10" spans="1:9" x14ac:dyDescent="0.25">
      <c r="A10" s="13"/>
      <c r="B10" s="13"/>
      <c r="C10" s="13"/>
      <c r="D10" s="14"/>
      <c r="E10" s="15"/>
      <c r="F10" s="16"/>
      <c r="H10" s="16"/>
    </row>
    <row r="11" spans="1:9" x14ac:dyDescent="0.25">
      <c r="A11" s="13">
        <v>636</v>
      </c>
      <c r="B11" s="13" t="s">
        <v>7</v>
      </c>
      <c r="C11" s="13"/>
      <c r="D11" s="14"/>
      <c r="E11" s="15">
        <f>SUM(E12:E17)</f>
        <v>595601.89</v>
      </c>
      <c r="F11" s="16"/>
      <c r="H11" s="16"/>
    </row>
    <row r="12" spans="1:9" x14ac:dyDescent="0.25">
      <c r="A12" s="11">
        <v>63613</v>
      </c>
      <c r="B12" s="11" t="s">
        <v>8</v>
      </c>
      <c r="C12" s="17"/>
      <c r="D12" s="18"/>
      <c r="E12" s="19">
        <v>8958.7800000000007</v>
      </c>
      <c r="F12" s="16" t="s">
        <v>9</v>
      </c>
      <c r="H12" s="16"/>
    </row>
    <row r="13" spans="1:9" x14ac:dyDescent="0.25">
      <c r="A13" s="11">
        <v>63612</v>
      </c>
      <c r="B13" s="11" t="s">
        <v>10</v>
      </c>
      <c r="C13" s="17"/>
      <c r="D13" s="18"/>
      <c r="E13" s="19">
        <v>0</v>
      </c>
      <c r="F13" s="16" t="s">
        <v>11</v>
      </c>
      <c r="H13" s="16"/>
    </row>
    <row r="14" spans="1:9" x14ac:dyDescent="0.25">
      <c r="A14" s="11">
        <v>63612</v>
      </c>
      <c r="B14" s="11" t="s">
        <v>12</v>
      </c>
      <c r="C14" s="17"/>
      <c r="D14" s="18"/>
      <c r="E14" s="19">
        <v>562360.72</v>
      </c>
      <c r="F14" s="16" t="s">
        <v>11</v>
      </c>
      <c r="H14" s="16"/>
    </row>
    <row r="15" spans="1:9" x14ac:dyDescent="0.25">
      <c r="A15" s="16">
        <v>636122</v>
      </c>
      <c r="B15" s="16" t="s">
        <v>13</v>
      </c>
      <c r="C15" s="6"/>
      <c r="D15" s="20"/>
      <c r="E15" s="19">
        <v>22744.46</v>
      </c>
      <c r="F15" s="16" t="s">
        <v>11</v>
      </c>
      <c r="H15" s="21"/>
      <c r="I15" s="21"/>
    </row>
    <row r="16" spans="1:9" x14ac:dyDescent="0.25">
      <c r="A16" s="16">
        <v>636121</v>
      </c>
      <c r="B16" s="16" t="s">
        <v>14</v>
      </c>
      <c r="C16" s="6"/>
      <c r="D16" s="20"/>
      <c r="E16" s="19">
        <v>1537.93</v>
      </c>
      <c r="F16" s="16" t="s">
        <v>11</v>
      </c>
      <c r="H16" s="21"/>
      <c r="I16" s="21"/>
    </row>
    <row r="17" spans="1:9" x14ac:dyDescent="0.25">
      <c r="A17" s="16">
        <v>63623</v>
      </c>
      <c r="B17" s="16" t="s">
        <v>15</v>
      </c>
      <c r="C17" s="16"/>
      <c r="D17" s="22"/>
      <c r="E17" s="23">
        <v>0</v>
      </c>
      <c r="F17" s="16" t="s">
        <v>9</v>
      </c>
      <c r="H17" s="16"/>
    </row>
    <row r="18" spans="1:9" x14ac:dyDescent="0.25">
      <c r="A18" s="24">
        <v>639</v>
      </c>
      <c r="B18" s="24" t="s">
        <v>16</v>
      </c>
      <c r="C18" s="24"/>
      <c r="D18" s="25"/>
      <c r="E18" s="26">
        <f>E19</f>
        <v>0</v>
      </c>
      <c r="F18" s="24"/>
      <c r="G18" s="27"/>
      <c r="H18" s="28"/>
      <c r="I18" s="27"/>
    </row>
    <row r="19" spans="1:9" x14ac:dyDescent="0.25">
      <c r="A19" s="16">
        <v>63931</v>
      </c>
      <c r="B19" s="16" t="s">
        <v>17</v>
      </c>
      <c r="C19" s="16"/>
      <c r="D19" s="22"/>
      <c r="E19" s="23">
        <v>0</v>
      </c>
      <c r="F19" s="16" t="s">
        <v>18</v>
      </c>
      <c r="H19" s="16"/>
    </row>
    <row r="20" spans="1:9" x14ac:dyDescent="0.25">
      <c r="A20" s="13">
        <v>652</v>
      </c>
      <c r="B20" s="13" t="s">
        <v>19</v>
      </c>
      <c r="C20" s="13"/>
      <c r="D20" s="13"/>
      <c r="E20" s="29">
        <f>SUM(E21:E23)</f>
        <v>2123.56</v>
      </c>
      <c r="F20" s="16"/>
      <c r="H20" s="16"/>
    </row>
    <row r="21" spans="1:9" x14ac:dyDescent="0.25">
      <c r="A21" s="16">
        <v>65264</v>
      </c>
      <c r="B21" s="16" t="s">
        <v>20</v>
      </c>
      <c r="C21" s="16"/>
      <c r="D21" s="16"/>
      <c r="E21" s="30">
        <v>2123.56</v>
      </c>
      <c r="F21" s="16" t="s">
        <v>21</v>
      </c>
      <c r="H21" s="16"/>
    </row>
    <row r="22" spans="1:9" x14ac:dyDescent="0.25">
      <c r="A22" s="16">
        <v>65267</v>
      </c>
      <c r="B22" s="16" t="s">
        <v>22</v>
      </c>
      <c r="C22" s="16"/>
      <c r="D22" s="16"/>
      <c r="E22" s="30">
        <v>0</v>
      </c>
      <c r="F22" s="16"/>
      <c r="H22" s="16"/>
    </row>
    <row r="23" spans="1:9" x14ac:dyDescent="0.25">
      <c r="A23" s="16">
        <v>65281</v>
      </c>
      <c r="B23" s="16" t="s">
        <v>23</v>
      </c>
      <c r="C23" s="16"/>
      <c r="D23" s="16"/>
      <c r="E23" s="30"/>
      <c r="F23" s="16"/>
      <c r="H23" s="16"/>
    </row>
    <row r="24" spans="1:9" x14ac:dyDescent="0.25">
      <c r="A24" s="13">
        <v>661</v>
      </c>
      <c r="B24" s="13" t="s">
        <v>24</v>
      </c>
      <c r="C24" s="13"/>
      <c r="D24" s="31"/>
      <c r="E24" s="32">
        <f>SUM(E25+E26)</f>
        <v>663.6</v>
      </c>
      <c r="F24" s="16"/>
      <c r="H24" s="16"/>
    </row>
    <row r="25" spans="1:9" x14ac:dyDescent="0.25">
      <c r="A25" s="33">
        <v>66141</v>
      </c>
      <c r="B25" s="33" t="s">
        <v>25</v>
      </c>
      <c r="C25" s="33"/>
      <c r="D25" s="33"/>
      <c r="E25" s="34">
        <v>331.8</v>
      </c>
      <c r="F25" s="16" t="s">
        <v>26</v>
      </c>
      <c r="H25" s="16"/>
    </row>
    <row r="26" spans="1:9" x14ac:dyDescent="0.25">
      <c r="A26" s="16">
        <v>66151</v>
      </c>
      <c r="B26" s="16" t="s">
        <v>24</v>
      </c>
      <c r="C26" s="16"/>
      <c r="D26" s="16"/>
      <c r="E26" s="35">
        <v>331.8</v>
      </c>
      <c r="F26" s="16" t="s">
        <v>26</v>
      </c>
      <c r="H26" s="16"/>
    </row>
    <row r="27" spans="1:9" x14ac:dyDescent="0.25">
      <c r="A27" s="13">
        <v>663</v>
      </c>
      <c r="B27" s="13" t="s">
        <v>27</v>
      </c>
      <c r="C27" s="31"/>
      <c r="D27" s="31"/>
      <c r="E27" s="36">
        <f>SUM(E28:E31)</f>
        <v>5707.07</v>
      </c>
      <c r="F27" s="16"/>
      <c r="H27" s="16"/>
    </row>
    <row r="28" spans="1:9" x14ac:dyDescent="0.25">
      <c r="A28" s="11">
        <v>66311</v>
      </c>
      <c r="B28" s="11" t="s">
        <v>28</v>
      </c>
      <c r="C28" s="11"/>
      <c r="D28" s="11"/>
      <c r="E28" s="37">
        <v>0</v>
      </c>
      <c r="F28" s="16" t="s">
        <v>29</v>
      </c>
      <c r="H28" s="16"/>
    </row>
    <row r="29" spans="1:9" x14ac:dyDescent="0.25">
      <c r="A29" s="11">
        <v>63612</v>
      </c>
      <c r="B29" s="11" t="s">
        <v>30</v>
      </c>
      <c r="C29" s="11"/>
      <c r="D29" s="11"/>
      <c r="E29" s="37"/>
      <c r="F29" s="16" t="s">
        <v>29</v>
      </c>
      <c r="H29" s="16"/>
    </row>
    <row r="30" spans="1:9" x14ac:dyDescent="0.25">
      <c r="A30" s="11">
        <v>66313</v>
      </c>
      <c r="B30" s="11" t="s">
        <v>31</v>
      </c>
      <c r="C30" s="11"/>
      <c r="D30" s="11"/>
      <c r="E30" s="37">
        <v>5707.07</v>
      </c>
      <c r="F30" s="16" t="s">
        <v>29</v>
      </c>
      <c r="H30" s="16"/>
    </row>
    <row r="31" spans="1:9" x14ac:dyDescent="0.25">
      <c r="A31" s="11">
        <v>66314</v>
      </c>
      <c r="B31" s="11" t="s">
        <v>32</v>
      </c>
      <c r="C31" s="11"/>
      <c r="D31" s="11"/>
      <c r="E31" s="37">
        <v>0</v>
      </c>
      <c r="F31" s="16" t="s">
        <v>29</v>
      </c>
      <c r="H31" s="16"/>
    </row>
    <row r="32" spans="1:9" x14ac:dyDescent="0.25">
      <c r="A32" s="13">
        <v>671</v>
      </c>
      <c r="B32" s="13" t="s">
        <v>33</v>
      </c>
      <c r="C32" s="13"/>
      <c r="D32" s="14" t="s">
        <v>34</v>
      </c>
      <c r="E32" s="38">
        <f>SUM(E33+E70)</f>
        <v>62016.740000000005</v>
      </c>
      <c r="F32" s="16"/>
      <c r="H32" s="16"/>
    </row>
    <row r="33" spans="1:8" x14ac:dyDescent="0.25">
      <c r="A33" s="39">
        <v>6711</v>
      </c>
      <c r="B33" s="39" t="s">
        <v>35</v>
      </c>
      <c r="C33" s="40"/>
      <c r="D33" s="41"/>
      <c r="E33" s="42">
        <f>SUM(E34:E69)</f>
        <v>58035.060000000005</v>
      </c>
      <c r="F33" s="16"/>
      <c r="H33" s="16"/>
    </row>
    <row r="34" spans="1:8" x14ac:dyDescent="0.25">
      <c r="A34" s="33">
        <v>671111</v>
      </c>
      <c r="B34" s="33" t="s">
        <v>36</v>
      </c>
      <c r="C34" s="43"/>
      <c r="D34" s="44"/>
      <c r="E34" s="45">
        <v>0</v>
      </c>
      <c r="F34" s="16" t="s">
        <v>37</v>
      </c>
      <c r="H34" s="16"/>
    </row>
    <row r="35" spans="1:8" x14ac:dyDescent="0.25">
      <c r="A35" s="33">
        <v>671112</v>
      </c>
      <c r="B35" s="33" t="s">
        <v>38</v>
      </c>
      <c r="C35" s="43"/>
      <c r="D35" s="44"/>
      <c r="E35" s="45">
        <v>0</v>
      </c>
      <c r="F35" s="16" t="s">
        <v>37</v>
      </c>
      <c r="H35" s="16"/>
    </row>
    <row r="36" spans="1:8" x14ac:dyDescent="0.25">
      <c r="A36" s="16">
        <v>671115</v>
      </c>
      <c r="B36" s="16" t="s">
        <v>39</v>
      </c>
      <c r="C36" s="16"/>
      <c r="D36" s="16"/>
      <c r="E36" s="30">
        <v>15826.74</v>
      </c>
      <c r="F36" s="16" t="s">
        <v>37</v>
      </c>
      <c r="H36" s="16"/>
    </row>
    <row r="37" spans="1:8" x14ac:dyDescent="0.25">
      <c r="A37" s="16">
        <v>671115</v>
      </c>
      <c r="B37" s="16" t="s">
        <v>40</v>
      </c>
      <c r="C37" s="16"/>
      <c r="D37" s="16"/>
      <c r="E37" s="30">
        <v>0</v>
      </c>
      <c r="F37" s="16"/>
      <c r="H37" s="16"/>
    </row>
    <row r="38" spans="1:8" x14ac:dyDescent="0.25">
      <c r="A38" s="16">
        <v>671116</v>
      </c>
      <c r="B38" s="16" t="s">
        <v>41</v>
      </c>
      <c r="C38" s="16"/>
      <c r="D38" s="16"/>
      <c r="E38" s="30">
        <v>1858.12</v>
      </c>
      <c r="F38" s="16" t="s">
        <v>37</v>
      </c>
      <c r="H38" s="16"/>
    </row>
    <row r="39" spans="1:8" x14ac:dyDescent="0.25">
      <c r="A39" s="16">
        <v>671117</v>
      </c>
      <c r="B39" s="16" t="s">
        <v>42</v>
      </c>
      <c r="C39" s="16"/>
      <c r="D39" s="16"/>
      <c r="E39" s="30">
        <v>2123.56</v>
      </c>
      <c r="F39" s="16" t="s">
        <v>37</v>
      </c>
      <c r="H39" s="16"/>
    </row>
    <row r="40" spans="1:8" x14ac:dyDescent="0.25">
      <c r="A40" s="16">
        <v>671118</v>
      </c>
      <c r="B40" s="16" t="s">
        <v>43</v>
      </c>
      <c r="C40" s="16"/>
      <c r="D40" s="16"/>
      <c r="E40" s="30">
        <v>3500</v>
      </c>
      <c r="F40" s="16" t="s">
        <v>37</v>
      </c>
      <c r="H40" s="16"/>
    </row>
    <row r="41" spans="1:8" x14ac:dyDescent="0.25">
      <c r="A41" s="16">
        <v>671119</v>
      </c>
      <c r="B41" s="16" t="s">
        <v>44</v>
      </c>
      <c r="C41" s="16"/>
      <c r="D41" s="16"/>
      <c r="E41" s="30"/>
      <c r="F41" s="16" t="s">
        <v>37</v>
      </c>
      <c r="H41" s="16"/>
    </row>
    <row r="42" spans="1:8" x14ac:dyDescent="0.25">
      <c r="A42" s="16">
        <v>671120</v>
      </c>
      <c r="B42" s="16" t="s">
        <v>45</v>
      </c>
      <c r="C42" s="16"/>
      <c r="D42" s="16"/>
      <c r="E42" s="30">
        <v>398.17</v>
      </c>
      <c r="F42" s="16" t="s">
        <v>37</v>
      </c>
      <c r="H42" s="16"/>
    </row>
    <row r="43" spans="1:8" x14ac:dyDescent="0.25">
      <c r="A43" s="16">
        <v>671121</v>
      </c>
      <c r="B43" s="16" t="s">
        <v>46</v>
      </c>
      <c r="C43" s="16"/>
      <c r="D43" s="16"/>
      <c r="E43" s="30">
        <v>132.72</v>
      </c>
      <c r="F43" s="16" t="s">
        <v>37</v>
      </c>
      <c r="H43" s="16"/>
    </row>
    <row r="44" spans="1:8" x14ac:dyDescent="0.25">
      <c r="A44" s="16">
        <v>671133</v>
      </c>
      <c r="B44" s="16" t="s">
        <v>47</v>
      </c>
      <c r="C44" s="16"/>
      <c r="D44" s="16"/>
      <c r="E44" s="30">
        <v>265.45</v>
      </c>
      <c r="F44" s="16" t="s">
        <v>37</v>
      </c>
      <c r="H44" s="16"/>
    </row>
    <row r="45" spans="1:8" x14ac:dyDescent="0.25">
      <c r="A45" s="16">
        <v>671122</v>
      </c>
      <c r="B45" s="16" t="s">
        <v>48</v>
      </c>
      <c r="C45" s="16"/>
      <c r="D45" s="16"/>
      <c r="E45" s="30">
        <v>1393.59</v>
      </c>
      <c r="F45" s="16" t="s">
        <v>37</v>
      </c>
      <c r="H45" s="16"/>
    </row>
    <row r="46" spans="1:8" x14ac:dyDescent="0.25">
      <c r="A46" s="16">
        <v>671123</v>
      </c>
      <c r="B46" s="16" t="s">
        <v>49</v>
      </c>
      <c r="C46" s="16"/>
      <c r="D46" s="16"/>
      <c r="E46" s="30">
        <v>4910.74</v>
      </c>
      <c r="F46" s="16" t="s">
        <v>37</v>
      </c>
      <c r="H46" s="16"/>
    </row>
    <row r="47" spans="1:8" x14ac:dyDescent="0.25">
      <c r="A47" s="16">
        <v>671124</v>
      </c>
      <c r="B47" s="16" t="s">
        <v>50</v>
      </c>
      <c r="C47" s="16"/>
      <c r="D47" s="16"/>
      <c r="E47" s="30">
        <v>0</v>
      </c>
      <c r="F47" s="16" t="s">
        <v>37</v>
      </c>
      <c r="H47" s="16"/>
    </row>
    <row r="48" spans="1:8" x14ac:dyDescent="0.25">
      <c r="A48" s="16">
        <v>671125</v>
      </c>
      <c r="B48" s="16" t="s">
        <v>51</v>
      </c>
      <c r="C48" s="16"/>
      <c r="D48" s="16"/>
      <c r="E48" s="30">
        <v>2123.56</v>
      </c>
      <c r="F48" s="16" t="s">
        <v>37</v>
      </c>
      <c r="H48" s="16"/>
    </row>
    <row r="49" spans="1:8" x14ac:dyDescent="0.25">
      <c r="A49" s="16">
        <v>671126</v>
      </c>
      <c r="B49" s="16" t="s">
        <v>52</v>
      </c>
      <c r="C49" s="16"/>
      <c r="D49" s="16"/>
      <c r="E49" s="30">
        <v>207.14</v>
      </c>
      <c r="F49" s="16" t="s">
        <v>37</v>
      </c>
      <c r="H49" s="16"/>
    </row>
    <row r="50" spans="1:8" x14ac:dyDescent="0.25">
      <c r="A50" s="16">
        <v>671127</v>
      </c>
      <c r="B50" s="16" t="s">
        <v>53</v>
      </c>
      <c r="C50" s="16"/>
      <c r="D50" s="16"/>
      <c r="E50" s="30">
        <v>265.45</v>
      </c>
      <c r="F50" s="16" t="s">
        <v>37</v>
      </c>
      <c r="H50" s="16"/>
    </row>
    <row r="51" spans="1:8" x14ac:dyDescent="0.25">
      <c r="A51" s="16">
        <v>671128</v>
      </c>
      <c r="B51" s="16" t="s">
        <v>54</v>
      </c>
      <c r="C51" s="16"/>
      <c r="D51" s="16"/>
      <c r="E51" s="30">
        <v>265.45</v>
      </c>
      <c r="F51" s="16" t="s">
        <v>37</v>
      </c>
      <c r="H51" s="16"/>
    </row>
    <row r="52" spans="1:8" x14ac:dyDescent="0.25">
      <c r="A52" s="16">
        <v>671129</v>
      </c>
      <c r="B52" s="16" t="s">
        <v>55</v>
      </c>
      <c r="C52" s="16"/>
      <c r="D52" s="16"/>
      <c r="E52" s="30">
        <v>2426.17</v>
      </c>
      <c r="F52" s="16" t="s">
        <v>37</v>
      </c>
      <c r="H52" s="16"/>
    </row>
    <row r="53" spans="1:8" x14ac:dyDescent="0.25">
      <c r="A53" s="16">
        <v>671130</v>
      </c>
      <c r="B53" s="16" t="s">
        <v>56</v>
      </c>
      <c r="C53" s="16"/>
      <c r="D53" s="16"/>
      <c r="E53" s="30">
        <v>0</v>
      </c>
      <c r="F53" s="16" t="s">
        <v>37</v>
      </c>
      <c r="H53" s="16"/>
    </row>
    <row r="54" spans="1:8" x14ac:dyDescent="0.25">
      <c r="A54" s="16">
        <v>671131</v>
      </c>
      <c r="B54" s="16" t="s">
        <v>57</v>
      </c>
      <c r="C54" s="16"/>
      <c r="D54" s="16"/>
      <c r="E54" s="30">
        <v>3981.68</v>
      </c>
      <c r="F54" s="16" t="s">
        <v>37</v>
      </c>
      <c r="H54" s="16"/>
    </row>
    <row r="55" spans="1:8" x14ac:dyDescent="0.25">
      <c r="A55" s="16">
        <v>671132</v>
      </c>
      <c r="B55" s="16" t="s">
        <v>58</v>
      </c>
      <c r="C55" s="16"/>
      <c r="D55" s="16"/>
      <c r="E55" s="30">
        <v>66.36</v>
      </c>
      <c r="F55" s="16" t="s">
        <v>37</v>
      </c>
      <c r="H55" s="16"/>
    </row>
    <row r="56" spans="1:8" x14ac:dyDescent="0.25">
      <c r="A56" s="16">
        <v>671134</v>
      </c>
      <c r="B56" s="16" t="s">
        <v>59</v>
      </c>
      <c r="C56" s="16"/>
      <c r="D56" s="16"/>
      <c r="E56" s="30">
        <v>39.82</v>
      </c>
      <c r="F56" s="16" t="s">
        <v>37</v>
      </c>
      <c r="H56" s="16"/>
    </row>
    <row r="57" spans="1:8" x14ac:dyDescent="0.25">
      <c r="A57" s="16">
        <v>671135</v>
      </c>
      <c r="B57" s="16" t="s">
        <v>60</v>
      </c>
      <c r="C57" s="16"/>
      <c r="D57" s="16"/>
      <c r="E57" s="30">
        <v>398.17</v>
      </c>
      <c r="F57" s="16" t="s">
        <v>37</v>
      </c>
      <c r="H57" s="16"/>
    </row>
    <row r="58" spans="1:8" x14ac:dyDescent="0.25">
      <c r="A58" s="16">
        <v>671136</v>
      </c>
      <c r="B58" s="16" t="s">
        <v>61</v>
      </c>
      <c r="C58" s="16"/>
      <c r="D58" s="16"/>
      <c r="E58" s="30">
        <v>33.19</v>
      </c>
      <c r="F58" s="16" t="s">
        <v>37</v>
      </c>
      <c r="H58" s="16"/>
    </row>
    <row r="59" spans="1:8" x14ac:dyDescent="0.25">
      <c r="A59" s="16">
        <v>671146</v>
      </c>
      <c r="B59" s="16" t="s">
        <v>62</v>
      </c>
      <c r="C59" s="16"/>
      <c r="D59" s="16"/>
      <c r="E59" s="30">
        <v>66.36</v>
      </c>
      <c r="F59" s="16" t="s">
        <v>37</v>
      </c>
      <c r="H59" s="16"/>
    </row>
    <row r="60" spans="1:8" x14ac:dyDescent="0.25">
      <c r="A60" s="16">
        <v>671137</v>
      </c>
      <c r="B60" s="16" t="s">
        <v>63</v>
      </c>
      <c r="C60" s="16"/>
      <c r="D60" s="16"/>
      <c r="E60" s="30">
        <v>199.08</v>
      </c>
      <c r="F60" s="16" t="s">
        <v>37</v>
      </c>
      <c r="H60" s="16"/>
    </row>
    <row r="61" spans="1:8" x14ac:dyDescent="0.25">
      <c r="A61" s="16">
        <v>671138</v>
      </c>
      <c r="B61" s="16" t="s">
        <v>64</v>
      </c>
      <c r="C61" s="16"/>
      <c r="D61" s="16"/>
      <c r="E61" s="30">
        <v>0</v>
      </c>
      <c r="F61" s="16" t="s">
        <v>37</v>
      </c>
      <c r="H61" s="16"/>
    </row>
    <row r="62" spans="1:8" x14ac:dyDescent="0.25">
      <c r="A62" s="16">
        <v>671139</v>
      </c>
      <c r="B62" s="16" t="s">
        <v>65</v>
      </c>
      <c r="C62" s="16"/>
      <c r="D62" s="16"/>
      <c r="E62" s="30"/>
      <c r="F62" s="16" t="s">
        <v>37</v>
      </c>
      <c r="H62" s="16"/>
    </row>
    <row r="63" spans="1:8" x14ac:dyDescent="0.25">
      <c r="A63" s="16">
        <v>6711391</v>
      </c>
      <c r="B63" s="16" t="s">
        <v>66</v>
      </c>
      <c r="C63" s="16"/>
      <c r="D63" s="16"/>
      <c r="E63" s="30">
        <v>12000</v>
      </c>
      <c r="F63" s="16" t="s">
        <v>37</v>
      </c>
      <c r="H63" s="16"/>
    </row>
    <row r="64" spans="1:8" x14ac:dyDescent="0.25">
      <c r="A64" s="16">
        <v>6711392</v>
      </c>
      <c r="B64" s="16" t="s">
        <v>67</v>
      </c>
      <c r="C64" s="16"/>
      <c r="D64" s="16"/>
      <c r="E64" s="30">
        <v>2389.0100000000002</v>
      </c>
      <c r="F64" s="16" t="s">
        <v>37</v>
      </c>
      <c r="H64" s="16"/>
    </row>
    <row r="65" spans="1:8" x14ac:dyDescent="0.25">
      <c r="A65" s="16">
        <v>6711393</v>
      </c>
      <c r="B65" s="16" t="s">
        <v>68</v>
      </c>
      <c r="C65" s="16"/>
      <c r="D65" s="16"/>
      <c r="E65" s="30">
        <v>199.08</v>
      </c>
      <c r="F65" s="16" t="s">
        <v>37</v>
      </c>
      <c r="H65" s="16"/>
    </row>
    <row r="66" spans="1:8" x14ac:dyDescent="0.25">
      <c r="A66" s="16">
        <v>671142</v>
      </c>
      <c r="B66" s="16" t="s">
        <v>69</v>
      </c>
      <c r="C66" s="16"/>
      <c r="D66" s="16"/>
      <c r="E66" s="30">
        <v>265.45</v>
      </c>
      <c r="F66" s="16" t="s">
        <v>37</v>
      </c>
      <c r="H66" s="16"/>
    </row>
    <row r="67" spans="1:8" x14ac:dyDescent="0.25">
      <c r="A67" s="16">
        <v>671143</v>
      </c>
      <c r="B67" s="16" t="s">
        <v>70</v>
      </c>
      <c r="C67" s="16"/>
      <c r="D67" s="16"/>
      <c r="E67" s="30">
        <v>0</v>
      </c>
      <c r="F67" s="16" t="s">
        <v>37</v>
      </c>
      <c r="H67" s="16"/>
    </row>
    <row r="68" spans="1:8" x14ac:dyDescent="0.25">
      <c r="A68" s="16">
        <v>671145</v>
      </c>
      <c r="B68" s="16" t="s">
        <v>71</v>
      </c>
      <c r="C68" s="16"/>
      <c r="D68" s="22"/>
      <c r="E68" s="35">
        <v>0</v>
      </c>
      <c r="F68" s="16" t="s">
        <v>37</v>
      </c>
      <c r="H68" s="16"/>
    </row>
    <row r="69" spans="1:8" x14ac:dyDescent="0.25">
      <c r="A69" s="16">
        <v>671147</v>
      </c>
      <c r="B69" s="16" t="s">
        <v>72</v>
      </c>
      <c r="C69" s="16"/>
      <c r="D69" s="22"/>
      <c r="E69" s="35">
        <v>2700</v>
      </c>
      <c r="F69" s="16"/>
      <c r="H69" s="16"/>
    </row>
    <row r="70" spans="1:8" x14ac:dyDescent="0.25">
      <c r="A70" s="13">
        <v>6712</v>
      </c>
      <c r="B70" s="13" t="s">
        <v>73</v>
      </c>
      <c r="C70" s="13"/>
      <c r="D70" s="14"/>
      <c r="E70" s="36">
        <f>SUM(E71:E73)</f>
        <v>3981.68</v>
      </c>
      <c r="F70" s="16" t="s">
        <v>37</v>
      </c>
      <c r="H70" s="16"/>
    </row>
    <row r="71" spans="1:8" x14ac:dyDescent="0.25">
      <c r="A71" s="16">
        <v>671211</v>
      </c>
      <c r="B71" s="16" t="s">
        <v>74</v>
      </c>
      <c r="C71" s="16"/>
      <c r="D71" s="16"/>
      <c r="E71" s="30">
        <v>3981.68</v>
      </c>
      <c r="F71" s="16" t="s">
        <v>37</v>
      </c>
      <c r="H71" s="16"/>
    </row>
    <row r="72" spans="1:8" x14ac:dyDescent="0.25">
      <c r="A72" s="16">
        <v>6712161</v>
      </c>
      <c r="B72" s="16" t="s">
        <v>75</v>
      </c>
      <c r="C72" s="16"/>
      <c r="D72" s="16"/>
      <c r="E72" s="30">
        <v>0</v>
      </c>
      <c r="F72" s="16" t="s">
        <v>37</v>
      </c>
      <c r="H72" s="16"/>
    </row>
    <row r="73" spans="1:8" x14ac:dyDescent="0.25">
      <c r="A73" s="16">
        <v>671219</v>
      </c>
      <c r="B73" s="16" t="s">
        <v>76</v>
      </c>
      <c r="C73" s="16"/>
      <c r="D73" s="16"/>
      <c r="E73" s="30">
        <v>0</v>
      </c>
      <c r="F73" s="16" t="s">
        <v>37</v>
      </c>
      <c r="H73" s="16"/>
    </row>
    <row r="74" spans="1:8" x14ac:dyDescent="0.25">
      <c r="A74" s="16">
        <v>92211</v>
      </c>
      <c r="B74" s="16" t="s">
        <v>77</v>
      </c>
      <c r="C74" s="16"/>
      <c r="D74" s="16"/>
      <c r="E74" s="30">
        <v>2493.19</v>
      </c>
      <c r="F74" s="16"/>
      <c r="H74" s="16"/>
    </row>
    <row r="75" spans="1:8" x14ac:dyDescent="0.25">
      <c r="A75" s="16">
        <v>92212</v>
      </c>
      <c r="B75" s="16" t="s">
        <v>78</v>
      </c>
      <c r="C75" s="16"/>
      <c r="D75" s="16"/>
      <c r="E75" s="30">
        <v>0</v>
      </c>
      <c r="F75" s="16"/>
      <c r="H75" s="16"/>
    </row>
    <row r="76" spans="1:8" x14ac:dyDescent="0.25">
      <c r="A76" s="16"/>
      <c r="B76" s="16"/>
      <c r="C76" s="16"/>
      <c r="D76" s="16"/>
      <c r="E76" s="30"/>
      <c r="F76" s="16"/>
      <c r="H76" s="16"/>
    </row>
    <row r="77" spans="1:8" x14ac:dyDescent="0.25">
      <c r="A77" s="46" t="s">
        <v>79</v>
      </c>
      <c r="B77" s="46"/>
      <c r="C77" s="46"/>
      <c r="D77" s="46"/>
      <c r="E77" s="47">
        <f>SUM(E78+E145)</f>
        <v>668606.05000000016</v>
      </c>
      <c r="F77" s="16"/>
      <c r="H77" s="16"/>
    </row>
    <row r="78" spans="1:8" x14ac:dyDescent="0.25">
      <c r="A78" s="48" t="s">
        <v>80</v>
      </c>
      <c r="B78" s="48"/>
      <c r="C78" s="48"/>
      <c r="D78" s="48"/>
      <c r="E78" s="49">
        <f>SUM(E81+E132)</f>
        <v>635387.57000000018</v>
      </c>
      <c r="F78" s="16"/>
      <c r="H78" s="16"/>
    </row>
    <row r="79" spans="1:8" x14ac:dyDescent="0.25">
      <c r="A79" s="33" t="s">
        <v>81</v>
      </c>
      <c r="B79" s="33"/>
      <c r="C79" s="33"/>
      <c r="D79" s="33"/>
      <c r="E79" s="50"/>
      <c r="F79" s="16"/>
      <c r="H79" s="16"/>
    </row>
    <row r="80" spans="1:8" x14ac:dyDescent="0.25">
      <c r="A80" s="51" t="s">
        <v>82</v>
      </c>
      <c r="B80" s="51"/>
      <c r="C80" s="51"/>
      <c r="D80" s="51"/>
      <c r="E80" s="30"/>
      <c r="F80" s="16"/>
      <c r="H80" s="16"/>
    </row>
    <row r="81" spans="1:6" x14ac:dyDescent="0.25">
      <c r="A81" s="13">
        <v>3</v>
      </c>
      <c r="B81" s="13" t="s">
        <v>83</v>
      </c>
      <c r="C81" s="13"/>
      <c r="D81" s="13"/>
      <c r="E81" s="29">
        <f>SUM(E82+E95+E126+E129)</f>
        <v>631405.89000000013</v>
      </c>
    </row>
    <row r="82" spans="1:6" x14ac:dyDescent="0.25">
      <c r="A82" s="40">
        <v>31</v>
      </c>
      <c r="B82" s="40" t="s">
        <v>84</v>
      </c>
      <c r="C82" s="40"/>
      <c r="D82" s="40"/>
      <c r="E82" s="52">
        <f>SUM(E83+E87+E93)</f>
        <v>575814.58000000007</v>
      </c>
    </row>
    <row r="83" spans="1:6" x14ac:dyDescent="0.25">
      <c r="A83" s="17">
        <v>311</v>
      </c>
      <c r="B83" s="17" t="s">
        <v>85</v>
      </c>
      <c r="C83" s="17"/>
      <c r="D83" s="17"/>
      <c r="E83" s="53">
        <f>SUM(E84:E86)</f>
        <v>474738.3</v>
      </c>
      <c r="F83" t="s">
        <v>11</v>
      </c>
    </row>
    <row r="84" spans="1:6" x14ac:dyDescent="0.25">
      <c r="A84" s="16">
        <v>3111</v>
      </c>
      <c r="B84" s="16" t="s">
        <v>86</v>
      </c>
      <c r="C84" s="16"/>
      <c r="D84" s="16"/>
      <c r="E84" s="30">
        <v>448221.55</v>
      </c>
      <c r="F84" t="s">
        <v>11</v>
      </c>
    </row>
    <row r="85" spans="1:6" x14ac:dyDescent="0.25">
      <c r="A85" s="16">
        <v>3113</v>
      </c>
      <c r="B85" s="16" t="s">
        <v>87</v>
      </c>
      <c r="C85" s="16"/>
      <c r="D85" s="16"/>
      <c r="E85" s="30">
        <v>4913.0600000000004</v>
      </c>
      <c r="F85" t="s">
        <v>11</v>
      </c>
    </row>
    <row r="86" spans="1:6" x14ac:dyDescent="0.25">
      <c r="A86" s="16">
        <v>3114</v>
      </c>
      <c r="B86" s="16" t="s">
        <v>88</v>
      </c>
      <c r="C86" s="16"/>
      <c r="D86" s="16"/>
      <c r="E86" s="30">
        <v>21603.69</v>
      </c>
      <c r="F86" t="s">
        <v>11</v>
      </c>
    </row>
    <row r="87" spans="1:6" x14ac:dyDescent="0.25">
      <c r="A87" s="6">
        <v>312</v>
      </c>
      <c r="B87" s="6" t="s">
        <v>89</v>
      </c>
      <c r="E87" s="54">
        <f>SUM(E88:E92)</f>
        <v>22744.46</v>
      </c>
      <c r="F87" t="s">
        <v>11</v>
      </c>
    </row>
    <row r="88" spans="1:6" x14ac:dyDescent="0.25">
      <c r="A88">
        <v>31212</v>
      </c>
      <c r="B88" t="s">
        <v>90</v>
      </c>
      <c r="E88" s="55">
        <v>4826.62</v>
      </c>
      <c r="F88" t="s">
        <v>11</v>
      </c>
    </row>
    <row r="89" spans="1:6" x14ac:dyDescent="0.25">
      <c r="A89">
        <v>31213</v>
      </c>
      <c r="B89" t="s">
        <v>91</v>
      </c>
      <c r="E89" s="55">
        <v>8640.25</v>
      </c>
      <c r="F89" t="s">
        <v>11</v>
      </c>
    </row>
    <row r="90" spans="1:6" x14ac:dyDescent="0.25">
      <c r="A90">
        <v>31214</v>
      </c>
      <c r="B90" t="s">
        <v>92</v>
      </c>
      <c r="E90" s="55">
        <v>1513.31</v>
      </c>
      <c r="F90" t="s">
        <v>11</v>
      </c>
    </row>
    <row r="91" spans="1:6" x14ac:dyDescent="0.25">
      <c r="A91">
        <v>31215</v>
      </c>
      <c r="B91" t="s">
        <v>93</v>
      </c>
      <c r="E91" s="55">
        <v>1592.67</v>
      </c>
      <c r="F91" t="s">
        <v>11</v>
      </c>
    </row>
    <row r="92" spans="1:6" x14ac:dyDescent="0.25">
      <c r="A92">
        <v>31219</v>
      </c>
      <c r="B92" t="s">
        <v>94</v>
      </c>
      <c r="C92" t="s">
        <v>95</v>
      </c>
      <c r="E92" s="55">
        <v>6171.61</v>
      </c>
      <c r="F92" t="s">
        <v>11</v>
      </c>
    </row>
    <row r="93" spans="1:6" x14ac:dyDescent="0.25">
      <c r="A93" s="6">
        <v>313</v>
      </c>
      <c r="B93" s="6" t="s">
        <v>96</v>
      </c>
      <c r="C93" s="6"/>
      <c r="D93" s="6"/>
      <c r="E93" s="54">
        <f>SUM(E94:E94)</f>
        <v>78331.820000000007</v>
      </c>
      <c r="F93" t="s">
        <v>11</v>
      </c>
    </row>
    <row r="94" spans="1:6" x14ac:dyDescent="0.25">
      <c r="A94">
        <v>31321</v>
      </c>
      <c r="B94" t="s">
        <v>97</v>
      </c>
      <c r="E94" s="55">
        <v>78331.820000000007</v>
      </c>
      <c r="F94" t="s">
        <v>11</v>
      </c>
    </row>
    <row r="95" spans="1:6" x14ac:dyDescent="0.25">
      <c r="A95" s="40">
        <v>32</v>
      </c>
      <c r="B95" s="40" t="s">
        <v>98</v>
      </c>
      <c r="C95" s="40"/>
      <c r="D95" s="40"/>
      <c r="E95" s="52">
        <f>SUM(E96,E101,E110,E120)</f>
        <v>55591.310000000005</v>
      </c>
      <c r="F95" t="s">
        <v>37</v>
      </c>
    </row>
    <row r="96" spans="1:6" x14ac:dyDescent="0.25">
      <c r="A96" s="6">
        <v>321</v>
      </c>
      <c r="B96" s="6" t="s">
        <v>99</v>
      </c>
      <c r="C96" s="6"/>
      <c r="D96" s="6"/>
      <c r="E96" s="54">
        <f>SUM(E97:E100)</f>
        <v>20783.03</v>
      </c>
      <c r="F96" t="s">
        <v>37</v>
      </c>
    </row>
    <row r="97" spans="1:6" x14ac:dyDescent="0.25">
      <c r="A97">
        <v>3211</v>
      </c>
      <c r="B97" t="s">
        <v>100</v>
      </c>
      <c r="E97" s="55">
        <v>1858.12</v>
      </c>
      <c r="F97" t="s">
        <v>37</v>
      </c>
    </row>
    <row r="98" spans="1:6" x14ac:dyDescent="0.25">
      <c r="A98">
        <v>3212</v>
      </c>
      <c r="B98" t="s">
        <v>101</v>
      </c>
      <c r="E98" s="55">
        <v>15826.74</v>
      </c>
      <c r="F98" t="s">
        <v>37</v>
      </c>
    </row>
    <row r="99" spans="1:6" x14ac:dyDescent="0.25">
      <c r="A99">
        <v>3213</v>
      </c>
      <c r="B99" t="s">
        <v>102</v>
      </c>
      <c r="E99" s="55">
        <v>398.17</v>
      </c>
      <c r="F99" t="s">
        <v>37</v>
      </c>
    </row>
    <row r="100" spans="1:6" x14ac:dyDescent="0.25">
      <c r="A100">
        <v>3214</v>
      </c>
      <c r="B100" t="s">
        <v>103</v>
      </c>
      <c r="E100" s="55">
        <v>2700</v>
      </c>
      <c r="F100" t="s">
        <v>37</v>
      </c>
    </row>
    <row r="101" spans="1:6" x14ac:dyDescent="0.25">
      <c r="A101" s="6">
        <v>322</v>
      </c>
      <c r="B101" s="6" t="s">
        <v>104</v>
      </c>
      <c r="C101" s="6"/>
      <c r="D101" s="6"/>
      <c r="E101" s="54">
        <f>SUM(E102:E109)</f>
        <v>20875.270000000004</v>
      </c>
      <c r="F101" t="s">
        <v>37</v>
      </c>
    </row>
    <row r="102" spans="1:6" x14ac:dyDescent="0.25">
      <c r="A102">
        <v>3221</v>
      </c>
      <c r="B102" t="s">
        <v>105</v>
      </c>
      <c r="E102" s="55">
        <v>3500</v>
      </c>
      <c r="F102" t="s">
        <v>37</v>
      </c>
    </row>
    <row r="103" spans="1:6" x14ac:dyDescent="0.25">
      <c r="A103">
        <v>3222</v>
      </c>
      <c r="B103" t="s">
        <v>106</v>
      </c>
      <c r="E103" s="55">
        <v>2123.56</v>
      </c>
      <c r="F103" t="s">
        <v>37</v>
      </c>
    </row>
    <row r="104" spans="1:6" x14ac:dyDescent="0.25">
      <c r="A104">
        <v>32231</v>
      </c>
      <c r="B104" t="s">
        <v>107</v>
      </c>
      <c r="E104" s="55">
        <v>2389.0100000000002</v>
      </c>
      <c r="F104" t="s">
        <v>37</v>
      </c>
    </row>
    <row r="105" spans="1:6" x14ac:dyDescent="0.25">
      <c r="A105">
        <v>32233</v>
      </c>
      <c r="B105" t="s">
        <v>108</v>
      </c>
      <c r="E105" s="55">
        <v>199.08</v>
      </c>
      <c r="F105" t="s">
        <v>37</v>
      </c>
    </row>
    <row r="106" spans="1:6" x14ac:dyDescent="0.25">
      <c r="A106">
        <v>32234</v>
      </c>
      <c r="B106" t="s">
        <v>109</v>
      </c>
      <c r="E106" s="55">
        <v>12000</v>
      </c>
      <c r="F106" t="s">
        <v>37</v>
      </c>
    </row>
    <row r="107" spans="1:6" x14ac:dyDescent="0.25">
      <c r="A107">
        <v>3224</v>
      </c>
      <c r="B107" t="s">
        <v>110</v>
      </c>
      <c r="E107" s="55">
        <v>265.45</v>
      </c>
      <c r="F107" t="s">
        <v>37</v>
      </c>
    </row>
    <row r="108" spans="1:6" x14ac:dyDescent="0.25">
      <c r="A108">
        <v>3225</v>
      </c>
      <c r="B108" t="s">
        <v>111</v>
      </c>
      <c r="E108" s="55">
        <v>132.72</v>
      </c>
      <c r="F108" t="s">
        <v>37</v>
      </c>
    </row>
    <row r="109" spans="1:6" x14ac:dyDescent="0.25">
      <c r="A109">
        <v>3227</v>
      </c>
      <c r="B109" t="s">
        <v>112</v>
      </c>
      <c r="E109" s="55">
        <v>265.45</v>
      </c>
      <c r="F109" t="s">
        <v>37</v>
      </c>
    </row>
    <row r="110" spans="1:6" x14ac:dyDescent="0.25">
      <c r="A110" s="6">
        <v>323</v>
      </c>
      <c r="B110" s="6" t="s">
        <v>113</v>
      </c>
      <c r="C110" s="6"/>
      <c r="D110" s="6"/>
      <c r="E110" s="54">
        <f>SUM(E111:E119)</f>
        <v>11658.460000000001</v>
      </c>
      <c r="F110" t="s">
        <v>37</v>
      </c>
    </row>
    <row r="111" spans="1:6" x14ac:dyDescent="0.25">
      <c r="A111">
        <v>3231</v>
      </c>
      <c r="B111" t="s">
        <v>114</v>
      </c>
      <c r="E111" s="55">
        <v>1393.59</v>
      </c>
      <c r="F111" t="s">
        <v>37</v>
      </c>
    </row>
    <row r="112" spans="1:6" x14ac:dyDescent="0.25">
      <c r="A112">
        <v>3232</v>
      </c>
      <c r="B112" t="s">
        <v>115</v>
      </c>
      <c r="E112" s="55">
        <v>4910.74</v>
      </c>
      <c r="F112" t="s">
        <v>37</v>
      </c>
    </row>
    <row r="113" spans="1:6" x14ac:dyDescent="0.25">
      <c r="A113">
        <v>3233</v>
      </c>
      <c r="B113" t="s">
        <v>116</v>
      </c>
      <c r="E113" s="55">
        <v>0</v>
      </c>
      <c r="F113" t="s">
        <v>37</v>
      </c>
    </row>
    <row r="114" spans="1:6" x14ac:dyDescent="0.25">
      <c r="A114">
        <v>3234</v>
      </c>
      <c r="B114" t="s">
        <v>117</v>
      </c>
      <c r="E114" s="55">
        <v>2123.56</v>
      </c>
      <c r="F114" t="s">
        <v>37</v>
      </c>
    </row>
    <row r="115" spans="1:6" x14ac:dyDescent="0.25">
      <c r="A115">
        <v>3235</v>
      </c>
      <c r="B115" t="s">
        <v>118</v>
      </c>
      <c r="E115" s="55">
        <v>207.14</v>
      </c>
      <c r="F115" t="s">
        <v>37</v>
      </c>
    </row>
    <row r="116" spans="1:6" x14ac:dyDescent="0.25">
      <c r="A116">
        <v>3236</v>
      </c>
      <c r="B116" t="s">
        <v>119</v>
      </c>
      <c r="E116" s="55">
        <v>265.45</v>
      </c>
      <c r="F116" t="s">
        <v>37</v>
      </c>
    </row>
    <row r="117" spans="1:6" x14ac:dyDescent="0.25">
      <c r="A117">
        <v>3237</v>
      </c>
      <c r="B117" t="s">
        <v>120</v>
      </c>
      <c r="E117" s="55">
        <v>265.45</v>
      </c>
      <c r="F117" t="s">
        <v>37</v>
      </c>
    </row>
    <row r="118" spans="1:6" x14ac:dyDescent="0.25">
      <c r="A118">
        <v>3238</v>
      </c>
      <c r="B118" t="s">
        <v>121</v>
      </c>
      <c r="E118" s="55">
        <v>2426.17</v>
      </c>
      <c r="F118" t="s">
        <v>37</v>
      </c>
    </row>
    <row r="119" spans="1:6" x14ac:dyDescent="0.25">
      <c r="A119">
        <v>3239</v>
      </c>
      <c r="B119" t="s">
        <v>122</v>
      </c>
      <c r="E119" s="55">
        <v>66.36</v>
      </c>
      <c r="F119" t="s">
        <v>37</v>
      </c>
    </row>
    <row r="120" spans="1:6" x14ac:dyDescent="0.25">
      <c r="A120" s="6">
        <v>329</v>
      </c>
      <c r="B120" s="6" t="s">
        <v>123</v>
      </c>
      <c r="C120" s="6"/>
      <c r="D120" s="6"/>
      <c r="E120" s="54">
        <f>SUM(E121:E125)</f>
        <v>2274.5499999999997</v>
      </c>
      <c r="F120" t="s">
        <v>37</v>
      </c>
    </row>
    <row r="121" spans="1:6" x14ac:dyDescent="0.25">
      <c r="A121">
        <v>3292</v>
      </c>
      <c r="B121" t="s">
        <v>124</v>
      </c>
      <c r="E121" s="55">
        <v>39.82</v>
      </c>
      <c r="F121" t="s">
        <v>37</v>
      </c>
    </row>
    <row r="122" spans="1:6" x14ac:dyDescent="0.25">
      <c r="A122">
        <v>3293</v>
      </c>
      <c r="B122" t="s">
        <v>125</v>
      </c>
      <c r="E122" s="55">
        <v>398.17</v>
      </c>
      <c r="F122" t="s">
        <v>37</v>
      </c>
    </row>
    <row r="123" spans="1:6" x14ac:dyDescent="0.25">
      <c r="A123">
        <v>3294</v>
      </c>
      <c r="B123" t="s">
        <v>126</v>
      </c>
      <c r="E123" s="55">
        <v>33.19</v>
      </c>
      <c r="F123" t="s">
        <v>37</v>
      </c>
    </row>
    <row r="124" spans="1:6" x14ac:dyDescent="0.25">
      <c r="A124">
        <v>3295</v>
      </c>
      <c r="B124" t="s">
        <v>127</v>
      </c>
      <c r="E124" s="55">
        <v>1604.29</v>
      </c>
      <c r="F124" t="s">
        <v>128</v>
      </c>
    </row>
    <row r="125" spans="1:6" x14ac:dyDescent="0.25">
      <c r="A125">
        <v>3299</v>
      </c>
      <c r="B125" t="s">
        <v>129</v>
      </c>
      <c r="E125" s="55">
        <v>199.08</v>
      </c>
      <c r="F125" t="s">
        <v>37</v>
      </c>
    </row>
    <row r="126" spans="1:6" x14ac:dyDescent="0.25">
      <c r="A126" s="40">
        <v>34</v>
      </c>
      <c r="B126" s="40" t="s">
        <v>130</v>
      </c>
      <c r="C126" s="40"/>
      <c r="D126" s="40"/>
      <c r="E126" s="52">
        <f>SUM(E127:E128)</f>
        <v>0</v>
      </c>
      <c r="F126" t="s">
        <v>37</v>
      </c>
    </row>
    <row r="127" spans="1:6" x14ac:dyDescent="0.25">
      <c r="A127">
        <v>3431</v>
      </c>
      <c r="B127" t="s">
        <v>131</v>
      </c>
      <c r="E127" s="55">
        <v>0</v>
      </c>
      <c r="F127" t="s">
        <v>37</v>
      </c>
    </row>
    <row r="128" spans="1:6" x14ac:dyDescent="0.25">
      <c r="A128">
        <v>3433</v>
      </c>
      <c r="B128" t="s">
        <v>132</v>
      </c>
      <c r="E128" s="55">
        <v>0</v>
      </c>
      <c r="F128" t="s">
        <v>37</v>
      </c>
    </row>
    <row r="129" spans="1:6" x14ac:dyDescent="0.25">
      <c r="A129" s="40">
        <v>38</v>
      </c>
      <c r="B129" s="40" t="s">
        <v>133</v>
      </c>
      <c r="C129" s="40"/>
      <c r="D129" s="40"/>
      <c r="E129" s="52">
        <f>E130</f>
        <v>0</v>
      </c>
      <c r="F129" t="s">
        <v>37</v>
      </c>
    </row>
    <row r="130" spans="1:6" x14ac:dyDescent="0.25">
      <c r="A130">
        <v>38311</v>
      </c>
      <c r="B130" t="s">
        <v>134</v>
      </c>
      <c r="E130" s="55"/>
      <c r="F130" t="s">
        <v>37</v>
      </c>
    </row>
    <row r="131" spans="1:6" x14ac:dyDescent="0.25">
      <c r="E131" s="55"/>
    </row>
    <row r="132" spans="1:6" ht="15.75" x14ac:dyDescent="0.25">
      <c r="A132" s="56">
        <v>4</v>
      </c>
      <c r="B132" s="56" t="s">
        <v>135</v>
      </c>
      <c r="C132" s="56"/>
      <c r="D132" s="56"/>
      <c r="E132" s="57">
        <f>SUM(E133+E135)</f>
        <v>3981.6800000000003</v>
      </c>
    </row>
    <row r="133" spans="1:6" x14ac:dyDescent="0.25">
      <c r="A133" s="40">
        <v>41</v>
      </c>
      <c r="B133" s="40" t="s">
        <v>136</v>
      </c>
      <c r="C133" s="40"/>
      <c r="D133" s="40"/>
      <c r="E133" s="58">
        <f>E134</f>
        <v>0</v>
      </c>
    </row>
    <row r="134" spans="1:6" x14ac:dyDescent="0.25">
      <c r="A134">
        <v>4511</v>
      </c>
      <c r="B134" t="s">
        <v>137</v>
      </c>
      <c r="E134" s="55">
        <v>0</v>
      </c>
    </row>
    <row r="135" spans="1:6" x14ac:dyDescent="0.25">
      <c r="A135" s="40">
        <v>42</v>
      </c>
      <c r="B135" s="40" t="s">
        <v>138</v>
      </c>
      <c r="C135" s="40"/>
      <c r="D135" s="40"/>
      <c r="E135" s="52">
        <f>SUM(E136+E138+E142)</f>
        <v>3981.6800000000003</v>
      </c>
      <c r="F135" t="s">
        <v>139</v>
      </c>
    </row>
    <row r="136" spans="1:6" x14ac:dyDescent="0.25">
      <c r="A136" s="21">
        <v>421</v>
      </c>
      <c r="B136" s="21" t="s">
        <v>140</v>
      </c>
      <c r="C136" s="21"/>
      <c r="D136" s="21"/>
      <c r="E136" s="59">
        <f>E137</f>
        <v>0</v>
      </c>
      <c r="F136" t="s">
        <v>18</v>
      </c>
    </row>
    <row r="137" spans="1:6" x14ac:dyDescent="0.25">
      <c r="A137" s="27">
        <v>42123</v>
      </c>
      <c r="B137" s="28" t="s">
        <v>141</v>
      </c>
      <c r="C137" s="28"/>
      <c r="D137" s="28"/>
      <c r="E137" s="60">
        <v>0</v>
      </c>
      <c r="F137" t="s">
        <v>18</v>
      </c>
    </row>
    <row r="138" spans="1:6" x14ac:dyDescent="0.25">
      <c r="A138" s="6">
        <v>422</v>
      </c>
      <c r="B138" s="6" t="s">
        <v>142</v>
      </c>
      <c r="C138" s="6"/>
      <c r="D138" s="6"/>
      <c r="E138" s="54">
        <f>SUM(E139:E140)</f>
        <v>3981.6800000000003</v>
      </c>
      <c r="F138" t="s">
        <v>37</v>
      </c>
    </row>
    <row r="139" spans="1:6" x14ac:dyDescent="0.25">
      <c r="A139">
        <v>42211</v>
      </c>
      <c r="B139" t="s">
        <v>143</v>
      </c>
      <c r="E139" s="55">
        <v>3318.07</v>
      </c>
      <c r="F139" t="s">
        <v>37</v>
      </c>
    </row>
    <row r="140" spans="1:6" x14ac:dyDescent="0.25">
      <c r="A140">
        <v>42219</v>
      </c>
      <c r="B140" t="s">
        <v>144</v>
      </c>
      <c r="E140" s="55">
        <v>663.61</v>
      </c>
      <c r="F140" t="s">
        <v>37</v>
      </c>
    </row>
    <row r="141" spans="1:6" x14ac:dyDescent="0.25">
      <c r="A141" s="16">
        <v>42262</v>
      </c>
      <c r="B141" t="s">
        <v>145</v>
      </c>
      <c r="E141" s="30">
        <v>0</v>
      </c>
    </row>
    <row r="142" spans="1:6" x14ac:dyDescent="0.25">
      <c r="A142" s="6">
        <v>426</v>
      </c>
      <c r="B142" s="1" t="s">
        <v>146</v>
      </c>
      <c r="C142" s="1"/>
      <c r="D142" s="1"/>
      <c r="E142" s="54">
        <f>E143</f>
        <v>0</v>
      </c>
    </row>
    <row r="143" spans="1:6" x14ac:dyDescent="0.25">
      <c r="A143" s="16">
        <v>42641</v>
      </c>
      <c r="B143" t="s">
        <v>147</v>
      </c>
      <c r="E143" s="30">
        <v>0</v>
      </c>
    </row>
    <row r="144" spans="1:6" x14ac:dyDescent="0.25">
      <c r="A144" s="17"/>
      <c r="B144" s="17"/>
      <c r="C144" s="17"/>
      <c r="D144" s="17"/>
      <c r="E144" s="53"/>
    </row>
    <row r="145" spans="1:6" x14ac:dyDescent="0.25">
      <c r="A145" s="61" t="s">
        <v>148</v>
      </c>
      <c r="B145" s="61"/>
      <c r="C145" s="61"/>
      <c r="D145" s="61"/>
      <c r="E145" s="62">
        <f>SUM(E147+E156+E161+E167+E214+E227)</f>
        <v>33218.479999999996</v>
      </c>
    </row>
    <row r="146" spans="1:6" x14ac:dyDescent="0.25">
      <c r="A146" s="63" t="s">
        <v>4</v>
      </c>
      <c r="B146" s="63"/>
      <c r="C146" s="63"/>
      <c r="D146" s="63"/>
      <c r="E146" s="64"/>
    </row>
    <row r="147" spans="1:6" x14ac:dyDescent="0.25">
      <c r="A147" s="65" t="s">
        <v>149</v>
      </c>
      <c r="B147" s="65"/>
      <c r="C147" s="65"/>
      <c r="D147" s="65"/>
      <c r="E147" s="66">
        <f>E148</f>
        <v>3981.68</v>
      </c>
      <c r="F147" t="s">
        <v>37</v>
      </c>
    </row>
    <row r="148" spans="1:6" x14ac:dyDescent="0.25">
      <c r="A148" s="6">
        <v>329</v>
      </c>
      <c r="B148" s="6" t="s">
        <v>150</v>
      </c>
      <c r="C148" s="6"/>
      <c r="D148" s="6"/>
      <c r="E148" s="30">
        <f>SUM(E149:E154)</f>
        <v>3981.68</v>
      </c>
    </row>
    <row r="149" spans="1:6" x14ac:dyDescent="0.25">
      <c r="A149" s="16">
        <v>32224</v>
      </c>
      <c r="B149" s="16" t="s">
        <v>151</v>
      </c>
      <c r="C149" s="16"/>
      <c r="D149" s="6"/>
      <c r="E149" s="30"/>
    </row>
    <row r="150" spans="1:6" x14ac:dyDescent="0.25">
      <c r="A150" s="16">
        <v>32359</v>
      </c>
      <c r="B150" s="16" t="s">
        <v>152</v>
      </c>
      <c r="C150" s="16"/>
      <c r="D150" s="6"/>
      <c r="E150" s="30"/>
    </row>
    <row r="151" spans="1:6" x14ac:dyDescent="0.25">
      <c r="A151" s="16">
        <v>32371</v>
      </c>
      <c r="B151" s="16" t="s">
        <v>153</v>
      </c>
      <c r="C151" s="16"/>
      <c r="D151" s="6"/>
      <c r="E151" s="30">
        <v>0</v>
      </c>
    </row>
    <row r="152" spans="1:6" x14ac:dyDescent="0.25">
      <c r="A152" s="16">
        <v>3239</v>
      </c>
      <c r="B152" s="16" t="s">
        <v>154</v>
      </c>
      <c r="C152" s="16"/>
      <c r="D152" s="6"/>
      <c r="E152" s="30"/>
    </row>
    <row r="153" spans="1:6" x14ac:dyDescent="0.25">
      <c r="A153" s="16">
        <v>32411</v>
      </c>
      <c r="B153" s="16" t="s">
        <v>155</v>
      </c>
      <c r="C153" s="16"/>
      <c r="D153" s="6"/>
      <c r="E153" s="30"/>
    </row>
    <row r="154" spans="1:6" x14ac:dyDescent="0.25">
      <c r="A154" s="16">
        <v>32999</v>
      </c>
      <c r="B154" s="16" t="s">
        <v>156</v>
      </c>
      <c r="C154" s="16"/>
      <c r="D154" s="16"/>
      <c r="E154" s="30">
        <v>3981.68</v>
      </c>
    </row>
    <row r="155" spans="1:6" x14ac:dyDescent="0.25">
      <c r="A155" s="16"/>
      <c r="B155" s="16"/>
      <c r="C155" s="16"/>
      <c r="D155" s="16"/>
      <c r="E155" s="30"/>
    </row>
    <row r="156" spans="1:6" x14ac:dyDescent="0.25">
      <c r="A156" s="65" t="s">
        <v>157</v>
      </c>
      <c r="B156" s="65"/>
      <c r="C156" s="65"/>
      <c r="D156" s="65"/>
      <c r="E156" s="66">
        <f>SUM(E157+E159)</f>
        <v>0</v>
      </c>
      <c r="F156" t="s">
        <v>37</v>
      </c>
    </row>
    <row r="157" spans="1:6" x14ac:dyDescent="0.25">
      <c r="A157" s="6">
        <v>311</v>
      </c>
      <c r="B157" s="6" t="s">
        <v>85</v>
      </c>
      <c r="C157" s="6"/>
      <c r="D157" s="6"/>
      <c r="E157" s="30">
        <f>E158</f>
        <v>0</v>
      </c>
    </row>
    <row r="158" spans="1:6" x14ac:dyDescent="0.25">
      <c r="A158" s="16">
        <v>3111</v>
      </c>
      <c r="B158" s="16" t="s">
        <v>86</v>
      </c>
      <c r="C158" s="16"/>
      <c r="D158" s="16"/>
      <c r="E158" s="30">
        <v>0</v>
      </c>
    </row>
    <row r="159" spans="1:6" x14ac:dyDescent="0.25">
      <c r="A159" s="6">
        <v>313</v>
      </c>
      <c r="B159" s="6" t="s">
        <v>96</v>
      </c>
      <c r="C159" s="6"/>
      <c r="D159" s="6"/>
      <c r="E159" s="30">
        <f>E160</f>
        <v>0</v>
      </c>
    </row>
    <row r="160" spans="1:6" x14ac:dyDescent="0.25">
      <c r="A160" s="16">
        <v>3132</v>
      </c>
      <c r="B160" s="16" t="s">
        <v>158</v>
      </c>
      <c r="C160" s="16"/>
      <c r="D160" s="16"/>
      <c r="E160" s="30">
        <v>0</v>
      </c>
    </row>
    <row r="161" spans="1:6" x14ac:dyDescent="0.25">
      <c r="A161" s="65" t="s">
        <v>159</v>
      </c>
      <c r="B161" s="65"/>
      <c r="C161" s="65"/>
      <c r="D161" s="65"/>
      <c r="E161" s="66">
        <f>SUM(E162+E164)</f>
        <v>5906.16</v>
      </c>
    </row>
    <row r="162" spans="1:6" x14ac:dyDescent="0.25">
      <c r="A162" s="6">
        <v>322</v>
      </c>
      <c r="B162" s="6" t="s">
        <v>160</v>
      </c>
      <c r="C162" s="6"/>
      <c r="D162" s="6"/>
      <c r="E162" s="54">
        <f>E163</f>
        <v>199.08</v>
      </c>
      <c r="F162" t="s">
        <v>9</v>
      </c>
    </row>
    <row r="163" spans="1:6" x14ac:dyDescent="0.25">
      <c r="A163">
        <v>3221</v>
      </c>
      <c r="B163" t="s">
        <v>161</v>
      </c>
      <c r="E163" s="55">
        <v>199.08</v>
      </c>
    </row>
    <row r="164" spans="1:6" x14ac:dyDescent="0.25">
      <c r="A164" s="6">
        <v>323</v>
      </c>
      <c r="B164" s="6" t="s">
        <v>113</v>
      </c>
      <c r="C164" s="6"/>
      <c r="D164" s="6"/>
      <c r="E164" s="54">
        <f>E165</f>
        <v>5707.08</v>
      </c>
      <c r="F164" t="s">
        <v>9</v>
      </c>
    </row>
    <row r="165" spans="1:6" x14ac:dyDescent="0.25">
      <c r="A165">
        <v>3237</v>
      </c>
      <c r="B165" t="s">
        <v>162</v>
      </c>
      <c r="E165" s="55">
        <v>5707.08</v>
      </c>
    </row>
    <row r="166" spans="1:6" x14ac:dyDescent="0.25">
      <c r="E166" s="55"/>
    </row>
    <row r="167" spans="1:6" x14ac:dyDescent="0.25">
      <c r="A167" s="65" t="s">
        <v>163</v>
      </c>
      <c r="B167" s="6"/>
      <c r="C167" s="67"/>
      <c r="D167" s="67"/>
      <c r="E167" s="66">
        <f>SUM(E169+E172+E178+E185+E199+E201+E209)</f>
        <v>23245.690000000002</v>
      </c>
    </row>
    <row r="168" spans="1:6" x14ac:dyDescent="0.25">
      <c r="E168" s="55"/>
    </row>
    <row r="169" spans="1:6" x14ac:dyDescent="0.25">
      <c r="A169" s="1">
        <v>311</v>
      </c>
      <c r="B169" s="1" t="s">
        <v>85</v>
      </c>
      <c r="E169" s="69">
        <f>SUM(E170:E171)</f>
        <v>9326.4</v>
      </c>
    </row>
    <row r="170" spans="1:6" x14ac:dyDescent="0.25">
      <c r="A170">
        <v>31113</v>
      </c>
      <c r="B170" t="s">
        <v>197</v>
      </c>
      <c r="E170" s="55">
        <v>35.799999999999997</v>
      </c>
      <c r="F170" t="s">
        <v>188</v>
      </c>
    </row>
    <row r="171" spans="1:6" x14ac:dyDescent="0.25">
      <c r="A171">
        <v>31113</v>
      </c>
      <c r="B171" t="s">
        <v>197</v>
      </c>
      <c r="E171" s="55">
        <v>9290.6</v>
      </c>
      <c r="F171" t="s">
        <v>11</v>
      </c>
    </row>
    <row r="172" spans="1:6" x14ac:dyDescent="0.25">
      <c r="A172" s="6">
        <v>321</v>
      </c>
      <c r="B172" s="6" t="s">
        <v>164</v>
      </c>
      <c r="C172" s="6"/>
      <c r="D172" s="6"/>
      <c r="E172" s="54">
        <f>SUM(E173:E177)</f>
        <v>2309.37</v>
      </c>
    </row>
    <row r="173" spans="1:6" x14ac:dyDescent="0.25">
      <c r="A173" s="16">
        <v>3211</v>
      </c>
      <c r="B173" s="16" t="s">
        <v>165</v>
      </c>
      <c r="C173" s="16"/>
      <c r="D173" s="16"/>
      <c r="E173" s="30">
        <v>53.09</v>
      </c>
      <c r="F173" s="68" t="s">
        <v>166</v>
      </c>
    </row>
    <row r="174" spans="1:6" x14ac:dyDescent="0.25">
      <c r="A174">
        <v>3211</v>
      </c>
      <c r="B174" t="s">
        <v>165</v>
      </c>
      <c r="E174" s="55">
        <v>2123.56</v>
      </c>
      <c r="F174" t="s">
        <v>29</v>
      </c>
    </row>
    <row r="175" spans="1:6" x14ac:dyDescent="0.25">
      <c r="A175">
        <v>3211</v>
      </c>
      <c r="B175" t="s">
        <v>165</v>
      </c>
      <c r="E175" s="55">
        <v>0</v>
      </c>
      <c r="F175" t="s">
        <v>167</v>
      </c>
    </row>
    <row r="176" spans="1:6" x14ac:dyDescent="0.25">
      <c r="A176">
        <v>3214</v>
      </c>
      <c r="B176" t="s">
        <v>168</v>
      </c>
      <c r="E176" s="55">
        <v>0</v>
      </c>
      <c r="F176" t="s">
        <v>169</v>
      </c>
    </row>
    <row r="177" spans="1:6" x14ac:dyDescent="0.25">
      <c r="A177">
        <v>3214</v>
      </c>
      <c r="B177" t="s">
        <v>168</v>
      </c>
      <c r="E177" s="55">
        <v>132.72</v>
      </c>
      <c r="F177" t="s">
        <v>166</v>
      </c>
    </row>
    <row r="178" spans="1:6" x14ac:dyDescent="0.25">
      <c r="A178" s="1">
        <v>322</v>
      </c>
      <c r="B178" s="1" t="s">
        <v>170</v>
      </c>
      <c r="E178" s="69">
        <f>SUM(E179:E184)</f>
        <v>1161.1200000000001</v>
      </c>
    </row>
    <row r="179" spans="1:6" x14ac:dyDescent="0.25">
      <c r="A179" s="68">
        <v>3221</v>
      </c>
      <c r="B179" s="68" t="s">
        <v>171</v>
      </c>
      <c r="C179" s="68"/>
      <c r="D179" s="68"/>
      <c r="E179" s="70">
        <v>132.72</v>
      </c>
      <c r="F179" t="s">
        <v>198</v>
      </c>
    </row>
    <row r="180" spans="1:6" x14ac:dyDescent="0.25">
      <c r="A180" s="68">
        <v>3221</v>
      </c>
      <c r="B180" s="68" t="s">
        <v>171</v>
      </c>
      <c r="C180" s="68"/>
      <c r="D180" s="68"/>
      <c r="E180" s="70">
        <v>431.15</v>
      </c>
      <c r="F180" t="s">
        <v>172</v>
      </c>
    </row>
    <row r="181" spans="1:6" x14ac:dyDescent="0.25">
      <c r="A181" s="68">
        <v>32224</v>
      </c>
      <c r="B181" s="68" t="s">
        <v>173</v>
      </c>
      <c r="C181" s="68"/>
      <c r="D181" s="68"/>
      <c r="E181" s="70">
        <v>132.72</v>
      </c>
      <c r="F181" t="s">
        <v>169</v>
      </c>
    </row>
    <row r="182" spans="1:6" x14ac:dyDescent="0.25">
      <c r="A182" s="68">
        <v>32224</v>
      </c>
      <c r="B182" s="68" t="s">
        <v>173</v>
      </c>
      <c r="C182" s="68"/>
      <c r="D182" s="68"/>
      <c r="E182" s="70">
        <v>0</v>
      </c>
      <c r="F182" t="s">
        <v>174</v>
      </c>
    </row>
    <row r="183" spans="1:6" x14ac:dyDescent="0.25">
      <c r="A183" s="68">
        <v>32224</v>
      </c>
      <c r="B183" s="68" t="s">
        <v>173</v>
      </c>
      <c r="C183" s="68"/>
      <c r="D183" s="68"/>
      <c r="E183" s="70">
        <v>66.36</v>
      </c>
      <c r="F183" t="s">
        <v>166</v>
      </c>
    </row>
    <row r="184" spans="1:6" x14ac:dyDescent="0.25">
      <c r="A184">
        <v>32224</v>
      </c>
      <c r="B184" t="s">
        <v>173</v>
      </c>
      <c r="E184" s="55">
        <v>398.17</v>
      </c>
      <c r="F184" t="s">
        <v>9</v>
      </c>
    </row>
    <row r="185" spans="1:6" x14ac:dyDescent="0.25">
      <c r="A185" s="6">
        <v>323</v>
      </c>
      <c r="B185" s="6" t="s">
        <v>113</v>
      </c>
      <c r="C185" s="6"/>
      <c r="D185" s="6"/>
      <c r="E185" s="54">
        <f>SUM(E186:E198)</f>
        <v>5685.09</v>
      </c>
    </row>
    <row r="186" spans="1:6" x14ac:dyDescent="0.25">
      <c r="A186" s="16">
        <v>3233</v>
      </c>
      <c r="B186" s="16" t="s">
        <v>175</v>
      </c>
      <c r="C186" s="16"/>
      <c r="D186" s="16"/>
      <c r="E186" s="30">
        <v>0</v>
      </c>
      <c r="F186" t="s">
        <v>176</v>
      </c>
    </row>
    <row r="187" spans="1:6" x14ac:dyDescent="0.25">
      <c r="A187">
        <v>3235</v>
      </c>
      <c r="B187" t="s">
        <v>177</v>
      </c>
      <c r="E187" s="55">
        <v>2123.56</v>
      </c>
      <c r="F187" t="s">
        <v>21</v>
      </c>
    </row>
    <row r="188" spans="1:6" x14ac:dyDescent="0.25">
      <c r="A188">
        <v>3235</v>
      </c>
      <c r="B188" t="s">
        <v>177</v>
      </c>
      <c r="E188" s="55">
        <v>0</v>
      </c>
      <c r="F188" t="s">
        <v>9</v>
      </c>
    </row>
    <row r="189" spans="1:6" x14ac:dyDescent="0.25">
      <c r="A189">
        <v>3235</v>
      </c>
      <c r="B189" t="s">
        <v>177</v>
      </c>
      <c r="E189" s="55">
        <v>0</v>
      </c>
      <c r="F189" t="s">
        <v>29</v>
      </c>
    </row>
    <row r="190" spans="1:6" x14ac:dyDescent="0.25">
      <c r="A190">
        <v>3237</v>
      </c>
      <c r="B190" t="s">
        <v>178</v>
      </c>
      <c r="E190" s="55">
        <v>0</v>
      </c>
      <c r="F190" t="s">
        <v>9</v>
      </c>
    </row>
    <row r="191" spans="1:6" x14ac:dyDescent="0.25">
      <c r="A191">
        <v>3237</v>
      </c>
      <c r="B191" t="s">
        <v>178</v>
      </c>
      <c r="E191" s="55">
        <v>1459.95</v>
      </c>
      <c r="F191" t="s">
        <v>29</v>
      </c>
    </row>
    <row r="192" spans="1:6" x14ac:dyDescent="0.25">
      <c r="A192">
        <v>3237</v>
      </c>
      <c r="B192" t="s">
        <v>178</v>
      </c>
      <c r="E192" s="55">
        <v>0</v>
      </c>
      <c r="F192" t="s">
        <v>11</v>
      </c>
    </row>
    <row r="193" spans="1:6" x14ac:dyDescent="0.25">
      <c r="A193">
        <v>3239</v>
      </c>
      <c r="B193" t="s">
        <v>179</v>
      </c>
      <c r="E193" s="55">
        <v>199.08</v>
      </c>
      <c r="F193" t="s">
        <v>169</v>
      </c>
    </row>
    <row r="194" spans="1:6" x14ac:dyDescent="0.25">
      <c r="A194">
        <v>3239</v>
      </c>
      <c r="B194" t="s">
        <v>179</v>
      </c>
      <c r="E194" s="55">
        <v>110.75</v>
      </c>
      <c r="F194" t="s">
        <v>166</v>
      </c>
    </row>
    <row r="195" spans="1:6" x14ac:dyDescent="0.25">
      <c r="A195">
        <v>3239</v>
      </c>
      <c r="B195" t="s">
        <v>179</v>
      </c>
      <c r="E195" s="55">
        <v>199.08</v>
      </c>
      <c r="F195" t="s">
        <v>198</v>
      </c>
    </row>
    <row r="196" spans="1:6" x14ac:dyDescent="0.25">
      <c r="A196">
        <v>3239</v>
      </c>
      <c r="B196" t="s">
        <v>179</v>
      </c>
      <c r="E196" s="55">
        <v>530.89</v>
      </c>
      <c r="F196" t="s">
        <v>9</v>
      </c>
    </row>
    <row r="197" spans="1:6" x14ac:dyDescent="0.25">
      <c r="A197">
        <v>3239</v>
      </c>
      <c r="B197" t="s">
        <v>179</v>
      </c>
      <c r="E197" s="55">
        <v>1061.78</v>
      </c>
      <c r="F197" t="s">
        <v>29</v>
      </c>
    </row>
    <row r="198" spans="1:6" x14ac:dyDescent="0.25">
      <c r="A198">
        <v>3239</v>
      </c>
      <c r="B198" t="s">
        <v>179</v>
      </c>
      <c r="E198" s="55">
        <v>0</v>
      </c>
      <c r="F198" t="s">
        <v>11</v>
      </c>
    </row>
    <row r="199" spans="1:6" x14ac:dyDescent="0.25">
      <c r="A199" s="1">
        <v>324</v>
      </c>
      <c r="B199" s="1" t="s">
        <v>180</v>
      </c>
      <c r="C199" s="1"/>
      <c r="D199" s="1"/>
      <c r="E199" s="69">
        <f>SUM(E200:E200)</f>
        <v>0</v>
      </c>
      <c r="F199" s="1"/>
    </row>
    <row r="200" spans="1:6" x14ac:dyDescent="0.25">
      <c r="A200">
        <v>32411</v>
      </c>
      <c r="B200" t="s">
        <v>181</v>
      </c>
      <c r="E200" s="55">
        <v>0</v>
      </c>
      <c r="F200" t="s">
        <v>9</v>
      </c>
    </row>
    <row r="201" spans="1:6" x14ac:dyDescent="0.25">
      <c r="A201" s="6">
        <v>329</v>
      </c>
      <c r="B201" s="6" t="s">
        <v>182</v>
      </c>
      <c r="C201" s="6"/>
      <c r="D201" s="6"/>
      <c r="E201" s="54">
        <f>SUM(E202:E208)</f>
        <v>4760.3900000000003</v>
      </c>
    </row>
    <row r="202" spans="1:6" x14ac:dyDescent="0.25">
      <c r="A202" s="16">
        <v>3293</v>
      </c>
      <c r="B202" s="16" t="s">
        <v>183</v>
      </c>
      <c r="C202" s="16"/>
      <c r="D202" s="16"/>
      <c r="E202" s="30">
        <v>0</v>
      </c>
      <c r="F202" t="s">
        <v>11</v>
      </c>
    </row>
    <row r="203" spans="1:6" x14ac:dyDescent="0.25">
      <c r="A203" s="16">
        <v>3294</v>
      </c>
      <c r="B203" s="16" t="s">
        <v>184</v>
      </c>
      <c r="C203" s="16"/>
      <c r="D203" s="16"/>
      <c r="E203" s="30">
        <v>13.28</v>
      </c>
      <c r="F203" t="s">
        <v>166</v>
      </c>
    </row>
    <row r="204" spans="1:6" x14ac:dyDescent="0.25">
      <c r="A204">
        <v>3299</v>
      </c>
      <c r="B204" t="s">
        <v>185</v>
      </c>
      <c r="E204" s="55">
        <v>0</v>
      </c>
      <c r="F204" t="s">
        <v>26</v>
      </c>
    </row>
    <row r="205" spans="1:6" x14ac:dyDescent="0.25">
      <c r="A205">
        <v>3299</v>
      </c>
      <c r="B205" t="s">
        <v>185</v>
      </c>
      <c r="E205" s="55">
        <v>0</v>
      </c>
      <c r="F205" t="s">
        <v>21</v>
      </c>
    </row>
    <row r="206" spans="1:6" x14ac:dyDescent="0.25">
      <c r="A206">
        <v>3299</v>
      </c>
      <c r="B206" t="s">
        <v>185</v>
      </c>
      <c r="E206" s="55">
        <v>2123.56</v>
      </c>
      <c r="F206" t="s">
        <v>9</v>
      </c>
    </row>
    <row r="207" spans="1:6" x14ac:dyDescent="0.25">
      <c r="A207">
        <v>3299</v>
      </c>
      <c r="B207" t="s">
        <v>185</v>
      </c>
      <c r="E207" s="55">
        <v>1561.77</v>
      </c>
      <c r="F207" t="s">
        <v>186</v>
      </c>
    </row>
    <row r="208" spans="1:6" x14ac:dyDescent="0.25">
      <c r="A208">
        <v>3299</v>
      </c>
      <c r="B208" t="s">
        <v>185</v>
      </c>
      <c r="E208" s="55">
        <v>1061.78</v>
      </c>
      <c r="F208" t="s">
        <v>29</v>
      </c>
    </row>
    <row r="209" spans="1:8" x14ac:dyDescent="0.25">
      <c r="A209" s="6">
        <v>422</v>
      </c>
      <c r="B209" s="6" t="s">
        <v>142</v>
      </c>
      <c r="C209" s="6"/>
      <c r="D209" s="6"/>
      <c r="E209" s="54">
        <f>SUM(E210:E212)</f>
        <v>3.32</v>
      </c>
      <c r="F209" s="6"/>
      <c r="H209" s="6"/>
    </row>
    <row r="210" spans="1:8" x14ac:dyDescent="0.25">
      <c r="A210">
        <v>42411</v>
      </c>
      <c r="B210" t="s">
        <v>187</v>
      </c>
      <c r="E210" s="55">
        <v>3.32</v>
      </c>
      <c r="F210" t="s">
        <v>188</v>
      </c>
    </row>
    <row r="211" spans="1:8" x14ac:dyDescent="0.25">
      <c r="A211">
        <v>4221</v>
      </c>
      <c r="B211" t="s">
        <v>189</v>
      </c>
      <c r="E211" s="55">
        <v>0</v>
      </c>
      <c r="F211" t="s">
        <v>26</v>
      </c>
    </row>
    <row r="212" spans="1:8" x14ac:dyDescent="0.25">
      <c r="A212">
        <v>42273</v>
      </c>
      <c r="B212" t="s">
        <v>190</v>
      </c>
      <c r="E212" s="55">
        <v>0</v>
      </c>
      <c r="F212" t="s">
        <v>11</v>
      </c>
    </row>
    <row r="213" spans="1:8" x14ac:dyDescent="0.25">
      <c r="E213" s="55"/>
    </row>
    <row r="214" spans="1:8" x14ac:dyDescent="0.25">
      <c r="A214" s="71" t="s">
        <v>191</v>
      </c>
      <c r="B214" s="71"/>
      <c r="C214" s="71"/>
      <c r="D214" s="71"/>
      <c r="E214" s="69">
        <f>SUM(E216+E218+E220+E222)</f>
        <v>0</v>
      </c>
    </row>
    <row r="216" spans="1:8" x14ac:dyDescent="0.25">
      <c r="A216" s="1">
        <v>311</v>
      </c>
      <c r="B216" s="1" t="s">
        <v>192</v>
      </c>
      <c r="C216" s="1"/>
      <c r="D216" s="1"/>
      <c r="E216" s="69">
        <f>E217</f>
        <v>0</v>
      </c>
      <c r="F216" t="s">
        <v>18</v>
      </c>
    </row>
    <row r="217" spans="1:8" x14ac:dyDescent="0.25">
      <c r="A217">
        <v>3111</v>
      </c>
      <c r="B217" t="s">
        <v>192</v>
      </c>
      <c r="E217" s="55"/>
      <c r="F217" t="s">
        <v>18</v>
      </c>
    </row>
    <row r="218" spans="1:8" x14ac:dyDescent="0.25">
      <c r="A218" s="1">
        <v>312</v>
      </c>
      <c r="B218" s="1" t="s">
        <v>89</v>
      </c>
      <c r="C218" s="1"/>
      <c r="D218" s="1"/>
      <c r="E218" s="69">
        <f>E219</f>
        <v>0</v>
      </c>
      <c r="F218" t="s">
        <v>37</v>
      </c>
    </row>
    <row r="219" spans="1:8" x14ac:dyDescent="0.25">
      <c r="A219">
        <v>3121</v>
      </c>
      <c r="B219" t="s">
        <v>193</v>
      </c>
      <c r="E219" s="55"/>
      <c r="F219" t="s">
        <v>37</v>
      </c>
    </row>
    <row r="220" spans="1:8" x14ac:dyDescent="0.25">
      <c r="A220" s="1">
        <v>313</v>
      </c>
      <c r="B220" s="1" t="s">
        <v>96</v>
      </c>
      <c r="C220" s="1"/>
      <c r="D220" s="1"/>
      <c r="E220" s="69">
        <f>E221</f>
        <v>0</v>
      </c>
      <c r="F220" s="1" t="s">
        <v>37</v>
      </c>
    </row>
    <row r="221" spans="1:8" x14ac:dyDescent="0.25">
      <c r="A221">
        <v>3132</v>
      </c>
      <c r="B221" t="s">
        <v>194</v>
      </c>
      <c r="E221" s="55"/>
      <c r="F221" t="s">
        <v>37</v>
      </c>
    </row>
    <row r="222" spans="1:8" x14ac:dyDescent="0.25">
      <c r="A222" s="1">
        <v>321</v>
      </c>
      <c r="B222" s="1" t="s">
        <v>195</v>
      </c>
      <c r="C222" s="1"/>
      <c r="D222" s="1"/>
      <c r="E222" s="69">
        <f>E223</f>
        <v>0</v>
      </c>
      <c r="F222" t="s">
        <v>37</v>
      </c>
    </row>
    <row r="223" spans="1:8" x14ac:dyDescent="0.25">
      <c r="A223">
        <v>3212</v>
      </c>
      <c r="B223" t="s">
        <v>196</v>
      </c>
      <c r="E223" s="55"/>
      <c r="F223" t="s">
        <v>37</v>
      </c>
    </row>
    <row r="225" spans="1:6" x14ac:dyDescent="0.25">
      <c r="A225" s="1" t="s">
        <v>199</v>
      </c>
      <c r="B225" s="1"/>
      <c r="C225" s="1"/>
      <c r="D225" s="1"/>
      <c r="E225" s="1"/>
      <c r="F225" s="1"/>
    </row>
    <row r="227" spans="1:6" x14ac:dyDescent="0.25">
      <c r="A227">
        <v>321</v>
      </c>
      <c r="B227" t="s">
        <v>200</v>
      </c>
      <c r="E227">
        <f>E228</f>
        <v>84.95</v>
      </c>
    </row>
    <row r="228" spans="1:6" x14ac:dyDescent="0.25">
      <c r="A228">
        <v>32121</v>
      </c>
      <c r="B228" t="s">
        <v>200</v>
      </c>
      <c r="E228">
        <v>84.95</v>
      </c>
      <c r="F228" t="s">
        <v>201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1"/>
  <sheetViews>
    <sheetView workbookViewId="0">
      <selection activeCell="E36" sqref="E36"/>
    </sheetView>
  </sheetViews>
  <sheetFormatPr defaultRowHeight="15" x14ac:dyDescent="0.25"/>
  <sheetData>
    <row r="1" spans="1:8" x14ac:dyDescent="0.25">
      <c r="A1" s="1" t="s">
        <v>207</v>
      </c>
      <c r="B1" s="1"/>
      <c r="C1" s="1"/>
    </row>
    <row r="3" spans="1:8" x14ac:dyDescent="0.25">
      <c r="A3" t="s">
        <v>0</v>
      </c>
      <c r="E3" s="2"/>
      <c r="F3" s="3"/>
    </row>
    <row r="4" spans="1:8" x14ac:dyDescent="0.25">
      <c r="A4" s="4" t="s">
        <v>1</v>
      </c>
      <c r="B4" s="5"/>
      <c r="C4" s="5"/>
      <c r="D4" s="6"/>
      <c r="E4" s="7"/>
    </row>
    <row r="5" spans="1:8" x14ac:dyDescent="0.25">
      <c r="A5" s="4" t="s">
        <v>2</v>
      </c>
      <c r="B5" s="5"/>
      <c r="C5" s="5"/>
      <c r="D5" s="6"/>
      <c r="E5" s="7"/>
    </row>
    <row r="6" spans="1:8" x14ac:dyDescent="0.25">
      <c r="A6" s="4" t="s">
        <v>3</v>
      </c>
      <c r="B6" s="5"/>
      <c r="C6" s="5"/>
      <c r="D6" s="6"/>
      <c r="E6" s="7"/>
    </row>
    <row r="7" spans="1:8" x14ac:dyDescent="0.25">
      <c r="A7" s="4" t="s">
        <v>4</v>
      </c>
      <c r="B7" s="5"/>
      <c r="C7" s="5"/>
      <c r="D7" s="6"/>
      <c r="E7" s="7"/>
    </row>
    <row r="8" spans="1:8" x14ac:dyDescent="0.25">
      <c r="A8" s="4"/>
      <c r="B8" s="5"/>
      <c r="C8" s="5"/>
      <c r="D8" s="6"/>
      <c r="E8" s="7" t="s">
        <v>202</v>
      </c>
      <c r="F8" t="s">
        <v>5</v>
      </c>
    </row>
    <row r="9" spans="1:8" x14ac:dyDescent="0.25">
      <c r="A9" s="8">
        <v>6</v>
      </c>
      <c r="B9" s="8" t="s">
        <v>6</v>
      </c>
      <c r="C9" s="8"/>
      <c r="D9" s="9"/>
      <c r="E9" s="72">
        <f>SUM(E11+E18+E20+E24+E27+E32+E75)</f>
        <v>795939.5199999999</v>
      </c>
      <c r="F9" s="11"/>
      <c r="G9" s="12"/>
      <c r="H9" s="11"/>
    </row>
    <row r="10" spans="1:8" x14ac:dyDescent="0.25">
      <c r="A10" s="13"/>
      <c r="B10" s="13"/>
      <c r="C10" s="13"/>
      <c r="D10" s="14"/>
      <c r="E10" s="73"/>
      <c r="F10" s="16"/>
      <c r="H10" s="16"/>
    </row>
    <row r="11" spans="1:8" x14ac:dyDescent="0.25">
      <c r="A11" s="13">
        <v>636</v>
      </c>
      <c r="B11" s="13" t="s">
        <v>7</v>
      </c>
      <c r="C11" s="13"/>
      <c r="D11" s="14"/>
      <c r="E11" s="73">
        <f>SUM(E12:E17)</f>
        <v>595601.89</v>
      </c>
      <c r="F11" s="16"/>
      <c r="H11" s="16"/>
    </row>
    <row r="12" spans="1:8" x14ac:dyDescent="0.25">
      <c r="A12" s="11">
        <v>63613</v>
      </c>
      <c r="B12" s="11" t="s">
        <v>8</v>
      </c>
      <c r="C12" s="17"/>
      <c r="D12" s="18"/>
      <c r="E12" s="74">
        <v>8958.7800000000007</v>
      </c>
      <c r="F12" s="16" t="s">
        <v>9</v>
      </c>
      <c r="H12" s="16"/>
    </row>
    <row r="13" spans="1:8" x14ac:dyDescent="0.25">
      <c r="A13" s="11">
        <v>63612</v>
      </c>
      <c r="B13" s="11" t="s">
        <v>10</v>
      </c>
      <c r="C13" s="17"/>
      <c r="D13" s="18"/>
      <c r="E13" s="74">
        <v>0</v>
      </c>
      <c r="F13" s="16" t="s">
        <v>11</v>
      </c>
      <c r="H13" s="16"/>
    </row>
    <row r="14" spans="1:8" x14ac:dyDescent="0.25">
      <c r="A14" s="11">
        <v>63612</v>
      </c>
      <c r="B14" s="11" t="s">
        <v>12</v>
      </c>
      <c r="C14" s="17"/>
      <c r="D14" s="18"/>
      <c r="E14" s="74">
        <v>562360.72</v>
      </c>
      <c r="F14" s="16" t="s">
        <v>11</v>
      </c>
      <c r="H14" s="16"/>
    </row>
    <row r="15" spans="1:8" x14ac:dyDescent="0.25">
      <c r="A15" s="16">
        <v>636122</v>
      </c>
      <c r="B15" s="16" t="s">
        <v>13</v>
      </c>
      <c r="C15" s="6"/>
      <c r="D15" s="20"/>
      <c r="E15" s="74">
        <v>22744.46</v>
      </c>
      <c r="F15" s="16" t="s">
        <v>11</v>
      </c>
      <c r="H15" s="21"/>
    </row>
    <row r="16" spans="1:8" x14ac:dyDescent="0.25">
      <c r="A16" s="16">
        <v>636121</v>
      </c>
      <c r="B16" s="16" t="s">
        <v>14</v>
      </c>
      <c r="C16" s="6"/>
      <c r="D16" s="20"/>
      <c r="E16" s="74">
        <v>1537.93</v>
      </c>
      <c r="F16" s="16" t="s">
        <v>11</v>
      </c>
      <c r="H16" s="21"/>
    </row>
    <row r="17" spans="1:8" x14ac:dyDescent="0.25">
      <c r="A17" s="16">
        <v>63623</v>
      </c>
      <c r="B17" s="16" t="s">
        <v>15</v>
      </c>
      <c r="C17" s="16"/>
      <c r="D17" s="22"/>
      <c r="E17" s="75">
        <v>0</v>
      </c>
      <c r="F17" s="16" t="s">
        <v>9</v>
      </c>
      <c r="H17" s="16"/>
    </row>
    <row r="18" spans="1:8" x14ac:dyDescent="0.25">
      <c r="A18" s="24">
        <v>639</v>
      </c>
      <c r="B18" s="24" t="s">
        <v>16</v>
      </c>
      <c r="C18" s="24"/>
      <c r="D18" s="25"/>
      <c r="E18" s="76">
        <f>E19</f>
        <v>0</v>
      </c>
      <c r="F18" s="24"/>
      <c r="G18" s="27"/>
      <c r="H18" s="28"/>
    </row>
    <row r="19" spans="1:8" x14ac:dyDescent="0.25">
      <c r="A19" s="16">
        <v>63931</v>
      </c>
      <c r="B19" s="16" t="s">
        <v>17</v>
      </c>
      <c r="C19" s="16"/>
      <c r="D19" s="22"/>
      <c r="E19" s="75">
        <v>0</v>
      </c>
      <c r="F19" s="16" t="s">
        <v>18</v>
      </c>
      <c r="H19" s="16"/>
    </row>
    <row r="20" spans="1:8" x14ac:dyDescent="0.25">
      <c r="A20" s="13">
        <v>652</v>
      </c>
      <c r="B20" s="13" t="s">
        <v>19</v>
      </c>
      <c r="C20" s="13"/>
      <c r="D20" s="13"/>
      <c r="E20" s="77">
        <f>SUM(E21:E23)</f>
        <v>2123.56</v>
      </c>
      <c r="F20" s="16"/>
      <c r="H20" s="16"/>
    </row>
    <row r="21" spans="1:8" x14ac:dyDescent="0.25">
      <c r="A21" s="16">
        <v>65264</v>
      </c>
      <c r="B21" s="16" t="s">
        <v>20</v>
      </c>
      <c r="C21" s="16"/>
      <c r="D21" s="16"/>
      <c r="E21" s="78">
        <v>2123.56</v>
      </c>
      <c r="F21" s="16" t="s">
        <v>21</v>
      </c>
      <c r="H21" s="16"/>
    </row>
    <row r="22" spans="1:8" x14ac:dyDescent="0.25">
      <c r="A22" s="16">
        <v>65267</v>
      </c>
      <c r="B22" s="16" t="s">
        <v>22</v>
      </c>
      <c r="C22" s="16"/>
      <c r="D22" s="16"/>
      <c r="E22" s="78">
        <v>0</v>
      </c>
      <c r="F22" s="16"/>
      <c r="H22" s="16"/>
    </row>
    <row r="23" spans="1:8" x14ac:dyDescent="0.25">
      <c r="A23" s="16">
        <v>65281</v>
      </c>
      <c r="B23" s="16" t="s">
        <v>23</v>
      </c>
      <c r="C23" s="16"/>
      <c r="D23" s="16"/>
      <c r="E23" s="78"/>
      <c r="F23" s="16"/>
      <c r="H23" s="16"/>
    </row>
    <row r="24" spans="1:8" x14ac:dyDescent="0.25">
      <c r="A24" s="13">
        <v>661</v>
      </c>
      <c r="B24" s="13" t="s">
        <v>24</v>
      </c>
      <c r="C24" s="13"/>
      <c r="D24" s="31"/>
      <c r="E24" s="79">
        <f>SUM(E25+E26)</f>
        <v>663.6</v>
      </c>
      <c r="F24" s="16"/>
      <c r="H24" s="16"/>
    </row>
    <row r="25" spans="1:8" x14ac:dyDescent="0.25">
      <c r="A25" s="33">
        <v>66141</v>
      </c>
      <c r="B25" s="33" t="s">
        <v>25</v>
      </c>
      <c r="C25" s="33"/>
      <c r="D25" s="33"/>
      <c r="E25" s="80">
        <v>331.8</v>
      </c>
      <c r="F25" s="16" t="s">
        <v>26</v>
      </c>
      <c r="H25" s="16"/>
    </row>
    <row r="26" spans="1:8" x14ac:dyDescent="0.25">
      <c r="A26" s="16">
        <v>66151</v>
      </c>
      <c r="B26" s="16" t="s">
        <v>24</v>
      </c>
      <c r="C26" s="16"/>
      <c r="D26" s="16"/>
      <c r="E26" s="81">
        <v>331.8</v>
      </c>
      <c r="F26" s="16" t="s">
        <v>26</v>
      </c>
      <c r="H26" s="16"/>
    </row>
    <row r="27" spans="1:8" x14ac:dyDescent="0.25">
      <c r="A27" s="13">
        <v>663</v>
      </c>
      <c r="B27" s="13" t="s">
        <v>27</v>
      </c>
      <c r="C27" s="31"/>
      <c r="D27" s="31"/>
      <c r="E27" s="82">
        <f>SUM(E28:E31)</f>
        <v>5707.07</v>
      </c>
      <c r="F27" s="16"/>
      <c r="H27" s="16"/>
    </row>
    <row r="28" spans="1:8" x14ac:dyDescent="0.25">
      <c r="A28" s="11">
        <v>66311</v>
      </c>
      <c r="B28" s="11" t="s">
        <v>28</v>
      </c>
      <c r="C28" s="11"/>
      <c r="D28" s="11"/>
      <c r="E28" s="83">
        <v>0</v>
      </c>
      <c r="F28" s="16" t="s">
        <v>29</v>
      </c>
      <c r="H28" s="16"/>
    </row>
    <row r="29" spans="1:8" x14ac:dyDescent="0.25">
      <c r="A29" s="11">
        <v>63612</v>
      </c>
      <c r="B29" s="11" t="s">
        <v>30</v>
      </c>
      <c r="C29" s="11"/>
      <c r="D29" s="11"/>
      <c r="E29" s="83"/>
      <c r="F29" s="16" t="s">
        <v>29</v>
      </c>
      <c r="H29" s="16"/>
    </row>
    <row r="30" spans="1:8" x14ac:dyDescent="0.25">
      <c r="A30" s="11">
        <v>66313</v>
      </c>
      <c r="B30" s="11" t="s">
        <v>31</v>
      </c>
      <c r="C30" s="11"/>
      <c r="D30" s="11"/>
      <c r="E30" s="83">
        <v>5707.07</v>
      </c>
      <c r="F30" s="16" t="s">
        <v>29</v>
      </c>
      <c r="H30" s="16"/>
    </row>
    <row r="31" spans="1:8" x14ac:dyDescent="0.25">
      <c r="A31" s="11">
        <v>66314</v>
      </c>
      <c r="B31" s="11" t="s">
        <v>32</v>
      </c>
      <c r="C31" s="11"/>
      <c r="D31" s="11"/>
      <c r="E31" s="83">
        <v>0</v>
      </c>
      <c r="F31" s="16" t="s">
        <v>29</v>
      </c>
      <c r="H31" s="16"/>
    </row>
    <row r="32" spans="1:8" x14ac:dyDescent="0.25">
      <c r="A32" s="13">
        <v>671</v>
      </c>
      <c r="B32" s="13" t="s">
        <v>33</v>
      </c>
      <c r="C32" s="13"/>
      <c r="D32" s="14" t="s">
        <v>34</v>
      </c>
      <c r="E32" s="73">
        <f>SUM(E33+E70)</f>
        <v>189350.21</v>
      </c>
      <c r="F32" s="16"/>
      <c r="H32" s="16"/>
    </row>
    <row r="33" spans="1:8" x14ac:dyDescent="0.25">
      <c r="A33" s="39">
        <v>6711</v>
      </c>
      <c r="B33" s="39" t="s">
        <v>35</v>
      </c>
      <c r="C33" s="40"/>
      <c r="D33" s="41"/>
      <c r="E33" s="84">
        <f>SUM(E34:E69)</f>
        <v>58035.060000000005</v>
      </c>
      <c r="F33" s="16"/>
      <c r="H33" s="16"/>
    </row>
    <row r="34" spans="1:8" x14ac:dyDescent="0.25">
      <c r="A34" s="33">
        <v>671111</v>
      </c>
      <c r="B34" s="33" t="s">
        <v>36</v>
      </c>
      <c r="C34" s="43"/>
      <c r="D34" s="44"/>
      <c r="E34" s="85">
        <v>0</v>
      </c>
      <c r="F34" s="16" t="s">
        <v>37</v>
      </c>
      <c r="H34" s="16"/>
    </row>
    <row r="35" spans="1:8" x14ac:dyDescent="0.25">
      <c r="A35" s="33">
        <v>671112</v>
      </c>
      <c r="B35" s="33" t="s">
        <v>38</v>
      </c>
      <c r="C35" s="43"/>
      <c r="D35" s="44"/>
      <c r="E35" s="85">
        <v>0</v>
      </c>
      <c r="F35" s="16" t="s">
        <v>37</v>
      </c>
      <c r="H35" s="16"/>
    </row>
    <row r="36" spans="1:8" x14ac:dyDescent="0.25">
      <c r="A36" s="16">
        <v>671115</v>
      </c>
      <c r="B36" s="16" t="s">
        <v>39</v>
      </c>
      <c r="C36" s="16"/>
      <c r="D36" s="16"/>
      <c r="E36" s="78">
        <v>15826.74</v>
      </c>
      <c r="F36" s="16" t="s">
        <v>37</v>
      </c>
      <c r="H36" s="16"/>
    </row>
    <row r="37" spans="1:8" x14ac:dyDescent="0.25">
      <c r="A37" s="16">
        <v>671115</v>
      </c>
      <c r="B37" s="16" t="s">
        <v>40</v>
      </c>
      <c r="C37" s="16"/>
      <c r="D37" s="16"/>
      <c r="E37" s="78">
        <v>0</v>
      </c>
      <c r="F37" s="16"/>
      <c r="H37" s="16"/>
    </row>
    <row r="38" spans="1:8" x14ac:dyDescent="0.25">
      <c r="A38" s="16">
        <v>671116</v>
      </c>
      <c r="B38" s="16" t="s">
        <v>41</v>
      </c>
      <c r="C38" s="16"/>
      <c r="D38" s="16"/>
      <c r="E38" s="78">
        <v>1858.12</v>
      </c>
      <c r="F38" s="16" t="s">
        <v>37</v>
      </c>
      <c r="H38" s="16"/>
    </row>
    <row r="39" spans="1:8" x14ac:dyDescent="0.25">
      <c r="A39" s="16">
        <v>671117</v>
      </c>
      <c r="B39" s="16" t="s">
        <v>42</v>
      </c>
      <c r="C39" s="16"/>
      <c r="D39" s="16"/>
      <c r="E39" s="78">
        <v>2123.56</v>
      </c>
      <c r="F39" s="16" t="s">
        <v>37</v>
      </c>
      <c r="H39" s="16"/>
    </row>
    <row r="40" spans="1:8" x14ac:dyDescent="0.25">
      <c r="A40" s="16">
        <v>671118</v>
      </c>
      <c r="B40" s="16" t="s">
        <v>43</v>
      </c>
      <c r="C40" s="16"/>
      <c r="D40" s="16"/>
      <c r="E40" s="78">
        <v>3500</v>
      </c>
      <c r="F40" s="16" t="s">
        <v>37</v>
      </c>
      <c r="H40" s="16"/>
    </row>
    <row r="41" spans="1:8" x14ac:dyDescent="0.25">
      <c r="A41" s="16">
        <v>671119</v>
      </c>
      <c r="B41" s="16" t="s">
        <v>44</v>
      </c>
      <c r="C41" s="16"/>
      <c r="D41" s="16"/>
      <c r="E41" s="78"/>
      <c r="F41" s="16" t="s">
        <v>37</v>
      </c>
      <c r="H41" s="16"/>
    </row>
    <row r="42" spans="1:8" x14ac:dyDescent="0.25">
      <c r="A42" s="16">
        <v>671120</v>
      </c>
      <c r="B42" s="16" t="s">
        <v>45</v>
      </c>
      <c r="C42" s="16"/>
      <c r="D42" s="16"/>
      <c r="E42" s="78">
        <v>398.17</v>
      </c>
      <c r="F42" s="16" t="s">
        <v>37</v>
      </c>
      <c r="H42" s="16"/>
    </row>
    <row r="43" spans="1:8" x14ac:dyDescent="0.25">
      <c r="A43" s="16">
        <v>671121</v>
      </c>
      <c r="B43" s="16" t="s">
        <v>46</v>
      </c>
      <c r="C43" s="16"/>
      <c r="D43" s="16"/>
      <c r="E43" s="78">
        <v>132.72</v>
      </c>
      <c r="F43" s="16" t="s">
        <v>37</v>
      </c>
      <c r="H43" s="16"/>
    </row>
    <row r="44" spans="1:8" x14ac:dyDescent="0.25">
      <c r="A44" s="16">
        <v>671133</v>
      </c>
      <c r="B44" s="16" t="s">
        <v>47</v>
      </c>
      <c r="C44" s="16"/>
      <c r="D44" s="16"/>
      <c r="E44" s="78">
        <v>265.45</v>
      </c>
      <c r="F44" s="16" t="s">
        <v>37</v>
      </c>
      <c r="H44" s="16"/>
    </row>
    <row r="45" spans="1:8" x14ac:dyDescent="0.25">
      <c r="A45" s="16">
        <v>671122</v>
      </c>
      <c r="B45" s="16" t="s">
        <v>48</v>
      </c>
      <c r="C45" s="16"/>
      <c r="D45" s="16"/>
      <c r="E45" s="78">
        <v>1393.59</v>
      </c>
      <c r="F45" s="16" t="s">
        <v>37</v>
      </c>
      <c r="H45" s="16"/>
    </row>
    <row r="46" spans="1:8" x14ac:dyDescent="0.25">
      <c r="A46" s="16">
        <v>671123</v>
      </c>
      <c r="B46" s="16" t="s">
        <v>49</v>
      </c>
      <c r="C46" s="16"/>
      <c r="D46" s="16"/>
      <c r="E46" s="78">
        <v>4910.74</v>
      </c>
      <c r="F46" s="16" t="s">
        <v>37</v>
      </c>
      <c r="H46" s="16"/>
    </row>
    <row r="47" spans="1:8" x14ac:dyDescent="0.25">
      <c r="A47" s="16">
        <v>671124</v>
      </c>
      <c r="B47" s="16" t="s">
        <v>50</v>
      </c>
      <c r="C47" s="16"/>
      <c r="D47" s="16"/>
      <c r="E47" s="78">
        <v>0</v>
      </c>
      <c r="F47" s="16" t="s">
        <v>37</v>
      </c>
      <c r="H47" s="16"/>
    </row>
    <row r="48" spans="1:8" x14ac:dyDescent="0.25">
      <c r="A48" s="16">
        <v>671125</v>
      </c>
      <c r="B48" s="16" t="s">
        <v>51</v>
      </c>
      <c r="C48" s="16"/>
      <c r="D48" s="16"/>
      <c r="E48" s="78">
        <v>2123.56</v>
      </c>
      <c r="F48" s="16" t="s">
        <v>37</v>
      </c>
      <c r="H48" s="16"/>
    </row>
    <row r="49" spans="1:8" x14ac:dyDescent="0.25">
      <c r="A49" s="16">
        <v>671126</v>
      </c>
      <c r="B49" s="16" t="s">
        <v>52</v>
      </c>
      <c r="C49" s="16"/>
      <c r="D49" s="16"/>
      <c r="E49" s="78">
        <v>207.14</v>
      </c>
      <c r="F49" s="16" t="s">
        <v>37</v>
      </c>
      <c r="H49" s="16"/>
    </row>
    <row r="50" spans="1:8" x14ac:dyDescent="0.25">
      <c r="A50" s="16">
        <v>671127</v>
      </c>
      <c r="B50" s="16" t="s">
        <v>53</v>
      </c>
      <c r="C50" s="16"/>
      <c r="D50" s="16"/>
      <c r="E50" s="78">
        <v>265.45</v>
      </c>
      <c r="F50" s="16" t="s">
        <v>37</v>
      </c>
      <c r="H50" s="16"/>
    </row>
    <row r="51" spans="1:8" x14ac:dyDescent="0.25">
      <c r="A51" s="16">
        <v>671128</v>
      </c>
      <c r="B51" s="16" t="s">
        <v>54</v>
      </c>
      <c r="C51" s="16"/>
      <c r="D51" s="16"/>
      <c r="E51" s="78">
        <v>265.45</v>
      </c>
      <c r="F51" s="16" t="s">
        <v>37</v>
      </c>
      <c r="H51" s="16"/>
    </row>
    <row r="52" spans="1:8" x14ac:dyDescent="0.25">
      <c r="A52" s="16">
        <v>671129</v>
      </c>
      <c r="B52" s="16" t="s">
        <v>55</v>
      </c>
      <c r="C52" s="16"/>
      <c r="D52" s="16"/>
      <c r="E52" s="78">
        <v>2426.17</v>
      </c>
      <c r="F52" s="16" t="s">
        <v>37</v>
      </c>
      <c r="H52" s="16"/>
    </row>
    <row r="53" spans="1:8" x14ac:dyDescent="0.25">
      <c r="A53" s="16">
        <v>671130</v>
      </c>
      <c r="B53" s="16" t="s">
        <v>56</v>
      </c>
      <c r="C53" s="16"/>
      <c r="D53" s="16"/>
      <c r="E53" s="78">
        <v>0</v>
      </c>
      <c r="F53" s="16" t="s">
        <v>37</v>
      </c>
      <c r="H53" s="16"/>
    </row>
    <row r="54" spans="1:8" x14ac:dyDescent="0.25">
      <c r="A54" s="16">
        <v>671131</v>
      </c>
      <c r="B54" s="16" t="s">
        <v>57</v>
      </c>
      <c r="C54" s="16"/>
      <c r="D54" s="16"/>
      <c r="E54" s="78">
        <v>3981.68</v>
      </c>
      <c r="F54" s="16" t="s">
        <v>37</v>
      </c>
      <c r="H54" s="16"/>
    </row>
    <row r="55" spans="1:8" x14ac:dyDescent="0.25">
      <c r="A55" s="16">
        <v>671132</v>
      </c>
      <c r="B55" s="16" t="s">
        <v>58</v>
      </c>
      <c r="C55" s="16"/>
      <c r="D55" s="16"/>
      <c r="E55" s="78">
        <v>66.36</v>
      </c>
      <c r="F55" s="16" t="s">
        <v>37</v>
      </c>
      <c r="H55" s="16"/>
    </row>
    <row r="56" spans="1:8" x14ac:dyDescent="0.25">
      <c r="A56" s="16">
        <v>671134</v>
      </c>
      <c r="B56" s="16" t="s">
        <v>59</v>
      </c>
      <c r="C56" s="16"/>
      <c r="D56" s="16"/>
      <c r="E56" s="78">
        <v>39.82</v>
      </c>
      <c r="F56" s="16" t="s">
        <v>37</v>
      </c>
      <c r="H56" s="16"/>
    </row>
    <row r="57" spans="1:8" x14ac:dyDescent="0.25">
      <c r="A57" s="16">
        <v>671135</v>
      </c>
      <c r="B57" s="16" t="s">
        <v>60</v>
      </c>
      <c r="C57" s="16"/>
      <c r="D57" s="16"/>
      <c r="E57" s="78">
        <v>398.17</v>
      </c>
      <c r="F57" s="16" t="s">
        <v>37</v>
      </c>
      <c r="H57" s="16"/>
    </row>
    <row r="58" spans="1:8" x14ac:dyDescent="0.25">
      <c r="A58" s="16">
        <v>671136</v>
      </c>
      <c r="B58" s="16" t="s">
        <v>61</v>
      </c>
      <c r="C58" s="16"/>
      <c r="D58" s="16"/>
      <c r="E58" s="78">
        <v>33.19</v>
      </c>
      <c r="F58" s="16" t="s">
        <v>37</v>
      </c>
      <c r="H58" s="16"/>
    </row>
    <row r="59" spans="1:8" x14ac:dyDescent="0.25">
      <c r="A59" s="16">
        <v>671146</v>
      </c>
      <c r="B59" s="16" t="s">
        <v>62</v>
      </c>
      <c r="C59" s="16"/>
      <c r="D59" s="16"/>
      <c r="E59" s="78">
        <v>66.36</v>
      </c>
      <c r="F59" s="16" t="s">
        <v>37</v>
      </c>
      <c r="H59" s="16"/>
    </row>
    <row r="60" spans="1:8" x14ac:dyDescent="0.25">
      <c r="A60" s="16">
        <v>671137</v>
      </c>
      <c r="B60" s="16" t="s">
        <v>63</v>
      </c>
      <c r="C60" s="16"/>
      <c r="D60" s="16"/>
      <c r="E60" s="78">
        <v>199.08</v>
      </c>
      <c r="F60" s="16" t="s">
        <v>37</v>
      </c>
      <c r="H60" s="16"/>
    </row>
    <row r="61" spans="1:8" x14ac:dyDescent="0.25">
      <c r="A61" s="16">
        <v>671138</v>
      </c>
      <c r="B61" s="16" t="s">
        <v>64</v>
      </c>
      <c r="C61" s="16"/>
      <c r="D61" s="16"/>
      <c r="E61" s="78">
        <v>0</v>
      </c>
      <c r="F61" s="16" t="s">
        <v>37</v>
      </c>
      <c r="H61" s="16"/>
    </row>
    <row r="62" spans="1:8" x14ac:dyDescent="0.25">
      <c r="A62" s="16">
        <v>671139</v>
      </c>
      <c r="B62" s="16" t="s">
        <v>65</v>
      </c>
      <c r="C62" s="16"/>
      <c r="D62" s="16"/>
      <c r="E62" s="78"/>
      <c r="F62" s="16" t="s">
        <v>37</v>
      </c>
      <c r="H62" s="16"/>
    </row>
    <row r="63" spans="1:8" x14ac:dyDescent="0.25">
      <c r="A63" s="16">
        <v>6711391</v>
      </c>
      <c r="B63" s="16" t="s">
        <v>66</v>
      </c>
      <c r="C63" s="16"/>
      <c r="D63" s="16"/>
      <c r="E63" s="78">
        <v>12000</v>
      </c>
      <c r="F63" s="16" t="s">
        <v>37</v>
      </c>
      <c r="H63" s="16"/>
    </row>
    <row r="64" spans="1:8" x14ac:dyDescent="0.25">
      <c r="A64" s="16">
        <v>6711392</v>
      </c>
      <c r="B64" s="16" t="s">
        <v>67</v>
      </c>
      <c r="C64" s="16"/>
      <c r="D64" s="16"/>
      <c r="E64" s="78">
        <v>2389.0100000000002</v>
      </c>
      <c r="F64" s="16" t="s">
        <v>37</v>
      </c>
      <c r="H64" s="16"/>
    </row>
    <row r="65" spans="1:8" x14ac:dyDescent="0.25">
      <c r="A65" s="16">
        <v>6711393</v>
      </c>
      <c r="B65" s="16" t="s">
        <v>68</v>
      </c>
      <c r="C65" s="16"/>
      <c r="D65" s="16"/>
      <c r="E65" s="78">
        <v>199.08</v>
      </c>
      <c r="F65" s="16" t="s">
        <v>37</v>
      </c>
      <c r="H65" s="16"/>
    </row>
    <row r="66" spans="1:8" x14ac:dyDescent="0.25">
      <c r="A66" s="16">
        <v>671142</v>
      </c>
      <c r="B66" s="16" t="s">
        <v>69</v>
      </c>
      <c r="C66" s="16"/>
      <c r="D66" s="16"/>
      <c r="E66" s="78">
        <v>265.45</v>
      </c>
      <c r="F66" s="16" t="s">
        <v>37</v>
      </c>
      <c r="H66" s="16"/>
    </row>
    <row r="67" spans="1:8" x14ac:dyDescent="0.25">
      <c r="A67" s="16">
        <v>671143</v>
      </c>
      <c r="B67" s="16" t="s">
        <v>70</v>
      </c>
      <c r="C67" s="16"/>
      <c r="D67" s="16"/>
      <c r="E67" s="78">
        <v>0</v>
      </c>
      <c r="F67" s="16" t="s">
        <v>37</v>
      </c>
      <c r="H67" s="16"/>
    </row>
    <row r="68" spans="1:8" x14ac:dyDescent="0.25">
      <c r="A68" s="16">
        <v>671145</v>
      </c>
      <c r="B68" s="16" t="s">
        <v>71</v>
      </c>
      <c r="C68" s="16"/>
      <c r="D68" s="22"/>
      <c r="E68" s="81">
        <v>0</v>
      </c>
      <c r="F68" s="16" t="s">
        <v>37</v>
      </c>
      <c r="H68" s="16"/>
    </row>
    <row r="69" spans="1:8" x14ac:dyDescent="0.25">
      <c r="A69" s="16">
        <v>671147</v>
      </c>
      <c r="B69" s="16" t="s">
        <v>72</v>
      </c>
      <c r="C69" s="16"/>
      <c r="D69" s="22"/>
      <c r="E69" s="81">
        <v>2700</v>
      </c>
      <c r="F69" s="16"/>
      <c r="H69" s="16"/>
    </row>
    <row r="70" spans="1:8" x14ac:dyDescent="0.25">
      <c r="A70" s="13">
        <v>6712</v>
      </c>
      <c r="B70" s="13" t="s">
        <v>73</v>
      </c>
      <c r="C70" s="13"/>
      <c r="D70" s="14"/>
      <c r="E70" s="82">
        <f>SUM(E71:E74)</f>
        <v>131315.15</v>
      </c>
      <c r="F70" s="16" t="s">
        <v>37</v>
      </c>
      <c r="H70" s="16"/>
    </row>
    <row r="71" spans="1:8" x14ac:dyDescent="0.25">
      <c r="A71" s="16">
        <v>671211</v>
      </c>
      <c r="B71" s="16" t="s">
        <v>74</v>
      </c>
      <c r="C71" s="16"/>
      <c r="D71" s="16"/>
      <c r="E71" s="78">
        <v>3981.68</v>
      </c>
      <c r="F71" s="16" t="s">
        <v>37</v>
      </c>
      <c r="H71" s="16"/>
    </row>
    <row r="72" spans="1:8" x14ac:dyDescent="0.25">
      <c r="A72" s="16">
        <v>6712161</v>
      </c>
      <c r="B72" s="16" t="s">
        <v>75</v>
      </c>
      <c r="C72" s="16"/>
      <c r="D72" s="16"/>
      <c r="E72" s="78">
        <v>0</v>
      </c>
      <c r="F72" s="16" t="s">
        <v>37</v>
      </c>
      <c r="H72" s="16"/>
    </row>
    <row r="73" spans="1:8" x14ac:dyDescent="0.25">
      <c r="A73" s="16">
        <v>671219</v>
      </c>
      <c r="B73" s="16" t="s">
        <v>76</v>
      </c>
      <c r="C73" s="16"/>
      <c r="D73" s="16"/>
      <c r="E73" s="78">
        <v>0</v>
      </c>
      <c r="F73" s="16" t="s">
        <v>37</v>
      </c>
      <c r="H73" s="16"/>
    </row>
    <row r="74" spans="1:8" x14ac:dyDescent="0.25">
      <c r="A74" s="16">
        <v>671217</v>
      </c>
      <c r="B74" s="16" t="s">
        <v>204</v>
      </c>
      <c r="C74" s="16"/>
      <c r="D74" s="16"/>
      <c r="E74" s="78">
        <v>127333.47</v>
      </c>
      <c r="F74" s="16"/>
      <c r="H74" s="16"/>
    </row>
    <row r="75" spans="1:8" x14ac:dyDescent="0.25">
      <c r="A75" s="16">
        <v>92211</v>
      </c>
      <c r="B75" s="16" t="s">
        <v>77</v>
      </c>
      <c r="C75" s="16"/>
      <c r="D75" s="16"/>
      <c r="E75" s="78">
        <v>2493.19</v>
      </c>
      <c r="F75" s="16"/>
      <c r="H75" s="16"/>
    </row>
    <row r="76" spans="1:8" x14ac:dyDescent="0.25">
      <c r="A76" s="16">
        <v>92212</v>
      </c>
      <c r="B76" s="16" t="s">
        <v>78</v>
      </c>
      <c r="C76" s="16"/>
      <c r="D76" s="16"/>
      <c r="E76" s="78">
        <v>0</v>
      </c>
      <c r="F76" s="16"/>
      <c r="H76" s="16"/>
    </row>
    <row r="77" spans="1:8" x14ac:dyDescent="0.25">
      <c r="A77" s="16"/>
      <c r="B77" s="16"/>
      <c r="C77" s="16"/>
      <c r="D77" s="16"/>
      <c r="E77" s="78"/>
      <c r="F77" s="16"/>
      <c r="H77" s="16"/>
    </row>
    <row r="78" spans="1:8" x14ac:dyDescent="0.25">
      <c r="A78" s="46" t="s">
        <v>79</v>
      </c>
      <c r="B78" s="46"/>
      <c r="C78" s="46"/>
      <c r="D78" s="46"/>
      <c r="E78" s="86">
        <f>SUM(E79+E148)</f>
        <v>795939.52000000014</v>
      </c>
      <c r="F78" s="16"/>
      <c r="H78" s="16"/>
    </row>
    <row r="79" spans="1:8" x14ac:dyDescent="0.25">
      <c r="A79" s="48" t="s">
        <v>80</v>
      </c>
      <c r="B79" s="48"/>
      <c r="C79" s="48"/>
      <c r="D79" s="48"/>
      <c r="E79" s="87">
        <f>SUM(E82+E133)</f>
        <v>762721.04000000015</v>
      </c>
      <c r="F79" s="16"/>
      <c r="H79" s="16"/>
    </row>
    <row r="80" spans="1:8" x14ac:dyDescent="0.25">
      <c r="A80" s="33" t="s">
        <v>81</v>
      </c>
      <c r="B80" s="33"/>
      <c r="C80" s="33"/>
      <c r="D80" s="33"/>
      <c r="E80" s="88"/>
      <c r="F80" s="16"/>
      <c r="H80" s="16"/>
    </row>
    <row r="81" spans="1:8" x14ac:dyDescent="0.25">
      <c r="A81" s="51" t="s">
        <v>82</v>
      </c>
      <c r="B81" s="51"/>
      <c r="C81" s="51"/>
      <c r="D81" s="51"/>
      <c r="E81" s="78"/>
      <c r="F81" s="16"/>
      <c r="H81" s="16"/>
    </row>
    <row r="82" spans="1:8" x14ac:dyDescent="0.25">
      <c r="A82" s="13">
        <v>3</v>
      </c>
      <c r="B82" s="13" t="s">
        <v>83</v>
      </c>
      <c r="C82" s="13"/>
      <c r="D82" s="13"/>
      <c r="E82" s="77">
        <f>SUM(E83+E96+E127+E130)</f>
        <v>631405.89000000013</v>
      </c>
    </row>
    <row r="83" spans="1:8" x14ac:dyDescent="0.25">
      <c r="A83" s="40">
        <v>31</v>
      </c>
      <c r="B83" s="40" t="s">
        <v>84</v>
      </c>
      <c r="C83" s="40"/>
      <c r="D83" s="40"/>
      <c r="E83" s="89">
        <f>SUM(E84+E88+E94)</f>
        <v>575814.58000000007</v>
      </c>
    </row>
    <row r="84" spans="1:8" x14ac:dyDescent="0.25">
      <c r="A84" s="17">
        <v>311</v>
      </c>
      <c r="B84" s="17" t="s">
        <v>85</v>
      </c>
      <c r="C84" s="17"/>
      <c r="D84" s="17"/>
      <c r="E84" s="90">
        <f>SUM(E85:E87)</f>
        <v>474738.3</v>
      </c>
      <c r="F84" t="s">
        <v>11</v>
      </c>
    </row>
    <row r="85" spans="1:8" x14ac:dyDescent="0.25">
      <c r="A85" s="16">
        <v>3111</v>
      </c>
      <c r="B85" s="16" t="s">
        <v>86</v>
      </c>
      <c r="C85" s="16"/>
      <c r="D85" s="16"/>
      <c r="E85" s="78">
        <v>448221.55</v>
      </c>
      <c r="F85" t="s">
        <v>11</v>
      </c>
    </row>
    <row r="86" spans="1:8" x14ac:dyDescent="0.25">
      <c r="A86" s="16">
        <v>3113</v>
      </c>
      <c r="B86" s="16" t="s">
        <v>87</v>
      </c>
      <c r="C86" s="16"/>
      <c r="D86" s="16"/>
      <c r="E86" s="78">
        <v>4913.0600000000004</v>
      </c>
      <c r="F86" t="s">
        <v>11</v>
      </c>
    </row>
    <row r="87" spans="1:8" x14ac:dyDescent="0.25">
      <c r="A87" s="16">
        <v>3114</v>
      </c>
      <c r="B87" s="16" t="s">
        <v>88</v>
      </c>
      <c r="C87" s="16"/>
      <c r="D87" s="16"/>
      <c r="E87" s="78">
        <v>21603.69</v>
      </c>
      <c r="F87" t="s">
        <v>11</v>
      </c>
    </row>
    <row r="88" spans="1:8" x14ac:dyDescent="0.25">
      <c r="A88" s="6">
        <v>312</v>
      </c>
      <c r="B88" s="6" t="s">
        <v>89</v>
      </c>
      <c r="E88" s="91">
        <f>SUM(E89:E93)</f>
        <v>22744.46</v>
      </c>
      <c r="F88" t="s">
        <v>11</v>
      </c>
    </row>
    <row r="89" spans="1:8" x14ac:dyDescent="0.25">
      <c r="A89">
        <v>31212</v>
      </c>
      <c r="B89" t="s">
        <v>90</v>
      </c>
      <c r="E89" s="92">
        <v>4826.62</v>
      </c>
      <c r="F89" t="s">
        <v>11</v>
      </c>
    </row>
    <row r="90" spans="1:8" x14ac:dyDescent="0.25">
      <c r="A90">
        <v>31213</v>
      </c>
      <c r="B90" t="s">
        <v>91</v>
      </c>
      <c r="E90" s="92">
        <v>8640.25</v>
      </c>
      <c r="F90" t="s">
        <v>11</v>
      </c>
    </row>
    <row r="91" spans="1:8" x14ac:dyDescent="0.25">
      <c r="A91">
        <v>31214</v>
      </c>
      <c r="B91" t="s">
        <v>92</v>
      </c>
      <c r="E91" s="92">
        <v>1513.31</v>
      </c>
      <c r="F91" t="s">
        <v>11</v>
      </c>
    </row>
    <row r="92" spans="1:8" x14ac:dyDescent="0.25">
      <c r="A92">
        <v>31215</v>
      </c>
      <c r="B92" t="s">
        <v>93</v>
      </c>
      <c r="E92" s="92">
        <v>1592.67</v>
      </c>
      <c r="F92" t="s">
        <v>11</v>
      </c>
    </row>
    <row r="93" spans="1:8" x14ac:dyDescent="0.25">
      <c r="A93">
        <v>31219</v>
      </c>
      <c r="B93" t="s">
        <v>94</v>
      </c>
      <c r="C93" t="s">
        <v>95</v>
      </c>
      <c r="E93" s="92">
        <v>6171.61</v>
      </c>
      <c r="F93" t="s">
        <v>11</v>
      </c>
    </row>
    <row r="94" spans="1:8" x14ac:dyDescent="0.25">
      <c r="A94" s="6">
        <v>313</v>
      </c>
      <c r="B94" s="6" t="s">
        <v>96</v>
      </c>
      <c r="C94" s="6"/>
      <c r="D94" s="6"/>
      <c r="E94" s="91">
        <f>SUM(E95:E95)</f>
        <v>78331.820000000007</v>
      </c>
      <c r="F94" t="s">
        <v>11</v>
      </c>
    </row>
    <row r="95" spans="1:8" x14ac:dyDescent="0.25">
      <c r="A95">
        <v>31321</v>
      </c>
      <c r="B95" t="s">
        <v>97</v>
      </c>
      <c r="E95" s="92">
        <v>78331.820000000007</v>
      </c>
      <c r="F95" t="s">
        <v>11</v>
      </c>
    </row>
    <row r="96" spans="1:8" x14ac:dyDescent="0.25">
      <c r="A96" s="40">
        <v>32</v>
      </c>
      <c r="B96" s="40" t="s">
        <v>98</v>
      </c>
      <c r="C96" s="40"/>
      <c r="D96" s="40"/>
      <c r="E96" s="89">
        <f>SUM(E97,E102,E111,E121)</f>
        <v>55591.310000000005</v>
      </c>
      <c r="F96" t="s">
        <v>37</v>
      </c>
    </row>
    <row r="97" spans="1:6" x14ac:dyDescent="0.25">
      <c r="A97" s="6">
        <v>321</v>
      </c>
      <c r="B97" s="6" t="s">
        <v>99</v>
      </c>
      <c r="C97" s="6"/>
      <c r="D97" s="6"/>
      <c r="E97" s="91">
        <f>SUM(E98:E101)</f>
        <v>20783.03</v>
      </c>
      <c r="F97" t="s">
        <v>37</v>
      </c>
    </row>
    <row r="98" spans="1:6" x14ac:dyDescent="0.25">
      <c r="A98">
        <v>3211</v>
      </c>
      <c r="B98" t="s">
        <v>100</v>
      </c>
      <c r="E98" s="92">
        <v>1858.12</v>
      </c>
      <c r="F98" t="s">
        <v>37</v>
      </c>
    </row>
    <row r="99" spans="1:6" x14ac:dyDescent="0.25">
      <c r="A99">
        <v>3212</v>
      </c>
      <c r="B99" t="s">
        <v>101</v>
      </c>
      <c r="E99" s="92">
        <v>15826.74</v>
      </c>
      <c r="F99" t="s">
        <v>37</v>
      </c>
    </row>
    <row r="100" spans="1:6" x14ac:dyDescent="0.25">
      <c r="A100">
        <v>3213</v>
      </c>
      <c r="B100" t="s">
        <v>102</v>
      </c>
      <c r="E100" s="92">
        <v>398.17</v>
      </c>
      <c r="F100" t="s">
        <v>37</v>
      </c>
    </row>
    <row r="101" spans="1:6" x14ac:dyDescent="0.25">
      <c r="A101">
        <v>3214</v>
      </c>
      <c r="B101" t="s">
        <v>103</v>
      </c>
      <c r="E101" s="92">
        <v>2700</v>
      </c>
      <c r="F101" t="s">
        <v>37</v>
      </c>
    </row>
    <row r="102" spans="1:6" x14ac:dyDescent="0.25">
      <c r="A102" s="6">
        <v>322</v>
      </c>
      <c r="B102" s="6" t="s">
        <v>104</v>
      </c>
      <c r="C102" s="6"/>
      <c r="D102" s="6"/>
      <c r="E102" s="91">
        <f>SUM(E103:E110)</f>
        <v>20875.270000000004</v>
      </c>
      <c r="F102" t="s">
        <v>37</v>
      </c>
    </row>
    <row r="103" spans="1:6" x14ac:dyDescent="0.25">
      <c r="A103">
        <v>3221</v>
      </c>
      <c r="B103" t="s">
        <v>105</v>
      </c>
      <c r="E103" s="92">
        <v>3500</v>
      </c>
      <c r="F103" t="s">
        <v>37</v>
      </c>
    </row>
    <row r="104" spans="1:6" x14ac:dyDescent="0.25">
      <c r="A104">
        <v>3222</v>
      </c>
      <c r="B104" t="s">
        <v>106</v>
      </c>
      <c r="E104" s="92">
        <v>2123.56</v>
      </c>
      <c r="F104" t="s">
        <v>37</v>
      </c>
    </row>
    <row r="105" spans="1:6" x14ac:dyDescent="0.25">
      <c r="A105">
        <v>32231</v>
      </c>
      <c r="B105" t="s">
        <v>107</v>
      </c>
      <c r="E105" s="92">
        <v>2389.0100000000002</v>
      </c>
      <c r="F105" t="s">
        <v>37</v>
      </c>
    </row>
    <row r="106" spans="1:6" x14ac:dyDescent="0.25">
      <c r="A106">
        <v>32233</v>
      </c>
      <c r="B106" t="s">
        <v>108</v>
      </c>
      <c r="E106" s="92">
        <v>199.08</v>
      </c>
      <c r="F106" t="s">
        <v>37</v>
      </c>
    </row>
    <row r="107" spans="1:6" x14ac:dyDescent="0.25">
      <c r="A107">
        <v>32234</v>
      </c>
      <c r="B107" t="s">
        <v>109</v>
      </c>
      <c r="E107" s="92">
        <v>12000</v>
      </c>
      <c r="F107" t="s">
        <v>37</v>
      </c>
    </row>
    <row r="108" spans="1:6" x14ac:dyDescent="0.25">
      <c r="A108">
        <v>3224</v>
      </c>
      <c r="B108" t="s">
        <v>110</v>
      </c>
      <c r="E108" s="92">
        <v>265.45</v>
      </c>
      <c r="F108" t="s">
        <v>37</v>
      </c>
    </row>
    <row r="109" spans="1:6" x14ac:dyDescent="0.25">
      <c r="A109">
        <v>3225</v>
      </c>
      <c r="B109" t="s">
        <v>111</v>
      </c>
      <c r="E109" s="92">
        <v>132.72</v>
      </c>
      <c r="F109" t="s">
        <v>37</v>
      </c>
    </row>
    <row r="110" spans="1:6" x14ac:dyDescent="0.25">
      <c r="A110">
        <v>3227</v>
      </c>
      <c r="B110" t="s">
        <v>112</v>
      </c>
      <c r="E110" s="92">
        <v>265.45</v>
      </c>
      <c r="F110" t="s">
        <v>37</v>
      </c>
    </row>
    <row r="111" spans="1:6" x14ac:dyDescent="0.25">
      <c r="A111" s="6">
        <v>323</v>
      </c>
      <c r="B111" s="6" t="s">
        <v>113</v>
      </c>
      <c r="C111" s="6"/>
      <c r="D111" s="6"/>
      <c r="E111" s="91">
        <f>SUM(E112:E120)</f>
        <v>11658.460000000001</v>
      </c>
      <c r="F111" t="s">
        <v>37</v>
      </c>
    </row>
    <row r="112" spans="1:6" x14ac:dyDescent="0.25">
      <c r="A112">
        <v>3231</v>
      </c>
      <c r="B112" t="s">
        <v>114</v>
      </c>
      <c r="E112" s="92">
        <v>1393.59</v>
      </c>
      <c r="F112" t="s">
        <v>37</v>
      </c>
    </row>
    <row r="113" spans="1:6" x14ac:dyDescent="0.25">
      <c r="A113">
        <v>3232</v>
      </c>
      <c r="B113" t="s">
        <v>115</v>
      </c>
      <c r="E113" s="92">
        <v>4910.74</v>
      </c>
      <c r="F113" t="s">
        <v>37</v>
      </c>
    </row>
    <row r="114" spans="1:6" x14ac:dyDescent="0.25">
      <c r="A114">
        <v>3233</v>
      </c>
      <c r="B114" t="s">
        <v>116</v>
      </c>
      <c r="E114" s="92">
        <v>0</v>
      </c>
      <c r="F114" t="s">
        <v>37</v>
      </c>
    </row>
    <row r="115" spans="1:6" x14ac:dyDescent="0.25">
      <c r="A115">
        <v>3234</v>
      </c>
      <c r="B115" t="s">
        <v>117</v>
      </c>
      <c r="E115" s="92">
        <v>2123.56</v>
      </c>
      <c r="F115" t="s">
        <v>37</v>
      </c>
    </row>
    <row r="116" spans="1:6" x14ac:dyDescent="0.25">
      <c r="A116">
        <v>3235</v>
      </c>
      <c r="B116" t="s">
        <v>118</v>
      </c>
      <c r="E116" s="92">
        <v>207.14</v>
      </c>
      <c r="F116" t="s">
        <v>37</v>
      </c>
    </row>
    <row r="117" spans="1:6" x14ac:dyDescent="0.25">
      <c r="A117">
        <v>3236</v>
      </c>
      <c r="B117" t="s">
        <v>119</v>
      </c>
      <c r="E117" s="92">
        <v>265.45</v>
      </c>
      <c r="F117" t="s">
        <v>37</v>
      </c>
    </row>
    <row r="118" spans="1:6" x14ac:dyDescent="0.25">
      <c r="A118">
        <v>3237</v>
      </c>
      <c r="B118" t="s">
        <v>120</v>
      </c>
      <c r="E118" s="92">
        <v>265.45</v>
      </c>
      <c r="F118" t="s">
        <v>37</v>
      </c>
    </row>
    <row r="119" spans="1:6" x14ac:dyDescent="0.25">
      <c r="A119">
        <v>3238</v>
      </c>
      <c r="B119" t="s">
        <v>121</v>
      </c>
      <c r="E119" s="92">
        <v>2426.17</v>
      </c>
      <c r="F119" t="s">
        <v>37</v>
      </c>
    </row>
    <row r="120" spans="1:6" x14ac:dyDescent="0.25">
      <c r="A120">
        <v>3239</v>
      </c>
      <c r="B120" t="s">
        <v>122</v>
      </c>
      <c r="E120" s="92">
        <v>66.36</v>
      </c>
      <c r="F120" t="s">
        <v>37</v>
      </c>
    </row>
    <row r="121" spans="1:6" x14ac:dyDescent="0.25">
      <c r="A121" s="6">
        <v>329</v>
      </c>
      <c r="B121" s="6" t="s">
        <v>123</v>
      </c>
      <c r="C121" s="6"/>
      <c r="D121" s="6"/>
      <c r="E121" s="91">
        <f>SUM(E122:E126)</f>
        <v>2274.5499999999997</v>
      </c>
      <c r="F121" t="s">
        <v>37</v>
      </c>
    </row>
    <row r="122" spans="1:6" x14ac:dyDescent="0.25">
      <c r="A122">
        <v>3292</v>
      </c>
      <c r="B122" t="s">
        <v>124</v>
      </c>
      <c r="E122" s="92">
        <v>39.82</v>
      </c>
      <c r="F122" t="s">
        <v>37</v>
      </c>
    </row>
    <row r="123" spans="1:6" x14ac:dyDescent="0.25">
      <c r="A123">
        <v>3293</v>
      </c>
      <c r="B123" t="s">
        <v>125</v>
      </c>
      <c r="E123" s="92">
        <v>398.17</v>
      </c>
      <c r="F123" t="s">
        <v>37</v>
      </c>
    </row>
    <row r="124" spans="1:6" x14ac:dyDescent="0.25">
      <c r="A124">
        <v>3294</v>
      </c>
      <c r="B124" t="s">
        <v>126</v>
      </c>
      <c r="E124" s="92">
        <v>33.19</v>
      </c>
      <c r="F124" t="s">
        <v>37</v>
      </c>
    </row>
    <row r="125" spans="1:6" x14ac:dyDescent="0.25">
      <c r="A125">
        <v>3295</v>
      </c>
      <c r="B125" t="s">
        <v>127</v>
      </c>
      <c r="E125" s="92">
        <v>1604.29</v>
      </c>
      <c r="F125" t="s">
        <v>128</v>
      </c>
    </row>
    <row r="126" spans="1:6" x14ac:dyDescent="0.25">
      <c r="A126">
        <v>3299</v>
      </c>
      <c r="B126" t="s">
        <v>129</v>
      </c>
      <c r="E126" s="92">
        <v>199.08</v>
      </c>
      <c r="F126" t="s">
        <v>37</v>
      </c>
    </row>
    <row r="127" spans="1:6" x14ac:dyDescent="0.25">
      <c r="A127" s="40">
        <v>34</v>
      </c>
      <c r="B127" s="40" t="s">
        <v>130</v>
      </c>
      <c r="C127" s="40"/>
      <c r="D127" s="40"/>
      <c r="E127" s="89">
        <f>SUM(E128:E129)</f>
        <v>0</v>
      </c>
      <c r="F127" t="s">
        <v>37</v>
      </c>
    </row>
    <row r="128" spans="1:6" x14ac:dyDescent="0.25">
      <c r="A128">
        <v>3431</v>
      </c>
      <c r="B128" t="s">
        <v>131</v>
      </c>
      <c r="E128" s="92">
        <v>0</v>
      </c>
      <c r="F128" t="s">
        <v>37</v>
      </c>
    </row>
    <row r="129" spans="1:6" x14ac:dyDescent="0.25">
      <c r="A129">
        <v>3433</v>
      </c>
      <c r="B129" t="s">
        <v>132</v>
      </c>
      <c r="E129" s="92">
        <v>0</v>
      </c>
      <c r="F129" t="s">
        <v>37</v>
      </c>
    </row>
    <row r="130" spans="1:6" x14ac:dyDescent="0.25">
      <c r="A130" s="40">
        <v>38</v>
      </c>
      <c r="B130" s="40" t="s">
        <v>133</v>
      </c>
      <c r="C130" s="40"/>
      <c r="D130" s="40"/>
      <c r="E130" s="89">
        <f>E131</f>
        <v>0</v>
      </c>
      <c r="F130" t="s">
        <v>37</v>
      </c>
    </row>
    <row r="131" spans="1:6" x14ac:dyDescent="0.25">
      <c r="A131">
        <v>38311</v>
      </c>
      <c r="B131" t="s">
        <v>134</v>
      </c>
      <c r="E131" s="92"/>
      <c r="F131" t="s">
        <v>37</v>
      </c>
    </row>
    <row r="132" spans="1:6" x14ac:dyDescent="0.25">
      <c r="E132" s="92"/>
    </row>
    <row r="133" spans="1:6" ht="15.75" x14ac:dyDescent="0.25">
      <c r="A133" s="56">
        <v>4</v>
      </c>
      <c r="B133" s="56" t="s">
        <v>135</v>
      </c>
      <c r="C133" s="56"/>
      <c r="D133" s="56"/>
      <c r="E133" s="93">
        <f>SUM(E134+E136)</f>
        <v>131315.15</v>
      </c>
    </row>
    <row r="134" spans="1:6" x14ac:dyDescent="0.25">
      <c r="A134" s="40">
        <v>41</v>
      </c>
      <c r="B134" s="40" t="s">
        <v>136</v>
      </c>
      <c r="C134" s="40"/>
      <c r="D134" s="40"/>
      <c r="E134" s="94">
        <f>E135</f>
        <v>0</v>
      </c>
    </row>
    <row r="135" spans="1:6" x14ac:dyDescent="0.25">
      <c r="A135">
        <v>4511</v>
      </c>
      <c r="B135" t="s">
        <v>137</v>
      </c>
      <c r="E135" s="92">
        <v>0</v>
      </c>
    </row>
    <row r="136" spans="1:6" x14ac:dyDescent="0.25">
      <c r="A136" s="40">
        <v>42</v>
      </c>
      <c r="B136" s="40" t="s">
        <v>138</v>
      </c>
      <c r="C136" s="40"/>
      <c r="D136" s="40"/>
      <c r="E136" s="89">
        <f>SUM(E137+E139+E143+E145)</f>
        <v>131315.15</v>
      </c>
      <c r="F136" t="s">
        <v>139</v>
      </c>
    </row>
    <row r="137" spans="1:6" x14ac:dyDescent="0.25">
      <c r="A137" s="21">
        <v>421</v>
      </c>
      <c r="B137" s="21" t="s">
        <v>140</v>
      </c>
      <c r="C137" s="21"/>
      <c r="D137" s="21"/>
      <c r="E137" s="95">
        <f>E138</f>
        <v>0</v>
      </c>
      <c r="F137" t="s">
        <v>18</v>
      </c>
    </row>
    <row r="138" spans="1:6" x14ac:dyDescent="0.25">
      <c r="A138" s="27">
        <v>42123</v>
      </c>
      <c r="B138" s="28" t="s">
        <v>141</v>
      </c>
      <c r="C138" s="28"/>
      <c r="D138" s="28"/>
      <c r="E138" s="96">
        <v>0</v>
      </c>
      <c r="F138" t="s">
        <v>18</v>
      </c>
    </row>
    <row r="139" spans="1:6" x14ac:dyDescent="0.25">
      <c r="A139" s="6">
        <v>422</v>
      </c>
      <c r="B139" s="6" t="s">
        <v>142</v>
      </c>
      <c r="C139" s="6"/>
      <c r="D139" s="6"/>
      <c r="E139" s="91">
        <f>SUM(E140:E141)</f>
        <v>3981.6800000000003</v>
      </c>
      <c r="F139" t="s">
        <v>37</v>
      </c>
    </row>
    <row r="140" spans="1:6" x14ac:dyDescent="0.25">
      <c r="A140">
        <v>42211</v>
      </c>
      <c r="B140" t="s">
        <v>143</v>
      </c>
      <c r="E140" s="92">
        <v>3318.07</v>
      </c>
      <c r="F140" t="s">
        <v>37</v>
      </c>
    </row>
    <row r="141" spans="1:6" x14ac:dyDescent="0.25">
      <c r="A141">
        <v>42219</v>
      </c>
      <c r="B141" t="s">
        <v>144</v>
      </c>
      <c r="E141" s="92">
        <v>663.61</v>
      </c>
      <c r="F141" t="s">
        <v>37</v>
      </c>
    </row>
    <row r="142" spans="1:6" x14ac:dyDescent="0.25">
      <c r="A142" s="16">
        <v>42262</v>
      </c>
      <c r="B142" t="s">
        <v>145</v>
      </c>
      <c r="E142" s="78">
        <v>0</v>
      </c>
    </row>
    <row r="143" spans="1:6" x14ac:dyDescent="0.25">
      <c r="A143" s="6">
        <v>426</v>
      </c>
      <c r="B143" s="1" t="s">
        <v>146</v>
      </c>
      <c r="C143" s="1"/>
      <c r="D143" s="1"/>
      <c r="E143" s="91">
        <f>E144</f>
        <v>0</v>
      </c>
    </row>
    <row r="144" spans="1:6" x14ac:dyDescent="0.25">
      <c r="A144" s="16">
        <v>42641</v>
      </c>
      <c r="B144" t="s">
        <v>147</v>
      </c>
      <c r="E144" s="78">
        <v>0</v>
      </c>
    </row>
    <row r="145" spans="1:6" x14ac:dyDescent="0.25">
      <c r="A145" s="16">
        <v>45</v>
      </c>
      <c r="B145" t="s">
        <v>205</v>
      </c>
      <c r="E145" s="78">
        <f>E146</f>
        <v>127333.47</v>
      </c>
    </row>
    <row r="146" spans="1:6" x14ac:dyDescent="0.25">
      <c r="A146" s="16">
        <v>45111</v>
      </c>
      <c r="B146" t="s">
        <v>206</v>
      </c>
      <c r="E146" s="78">
        <v>127333.47</v>
      </c>
    </row>
    <row r="147" spans="1:6" x14ac:dyDescent="0.25">
      <c r="A147" s="17"/>
      <c r="B147" s="17"/>
      <c r="C147" s="17"/>
      <c r="D147" s="17"/>
      <c r="E147" s="90"/>
    </row>
    <row r="148" spans="1:6" x14ac:dyDescent="0.25">
      <c r="A148" s="61" t="s">
        <v>148</v>
      </c>
      <c r="B148" s="61"/>
      <c r="C148" s="61"/>
      <c r="D148" s="61"/>
      <c r="E148" s="97">
        <f>SUM(E150+E159+E164+E170+E217+E230)</f>
        <v>33218.479999999996</v>
      </c>
    </row>
    <row r="149" spans="1:6" x14ac:dyDescent="0.25">
      <c r="A149" s="63" t="s">
        <v>4</v>
      </c>
      <c r="B149" s="63"/>
      <c r="C149" s="63"/>
      <c r="D149" s="63"/>
      <c r="E149" s="98"/>
    </row>
    <row r="150" spans="1:6" x14ac:dyDescent="0.25">
      <c r="A150" s="65" t="s">
        <v>149</v>
      </c>
      <c r="B150" s="65"/>
      <c r="C150" s="65"/>
      <c r="D150" s="65"/>
      <c r="E150" s="99">
        <f>E151</f>
        <v>3981.68</v>
      </c>
      <c r="F150" t="s">
        <v>37</v>
      </c>
    </row>
    <row r="151" spans="1:6" x14ac:dyDescent="0.25">
      <c r="A151" s="6">
        <v>329</v>
      </c>
      <c r="B151" s="6" t="s">
        <v>150</v>
      </c>
      <c r="C151" s="6"/>
      <c r="D151" s="6"/>
      <c r="E151" s="78">
        <f>SUM(E152:E157)</f>
        <v>3981.68</v>
      </c>
    </row>
    <row r="152" spans="1:6" x14ac:dyDescent="0.25">
      <c r="A152" s="16">
        <v>32224</v>
      </c>
      <c r="B152" s="16" t="s">
        <v>151</v>
      </c>
      <c r="C152" s="16"/>
      <c r="D152" s="6"/>
      <c r="E152" s="78"/>
    </row>
    <row r="153" spans="1:6" x14ac:dyDescent="0.25">
      <c r="A153" s="16">
        <v>32359</v>
      </c>
      <c r="B153" s="16" t="s">
        <v>152</v>
      </c>
      <c r="C153" s="16"/>
      <c r="D153" s="6"/>
      <c r="E153" s="78"/>
    </row>
    <row r="154" spans="1:6" x14ac:dyDescent="0.25">
      <c r="A154" s="16">
        <v>32371</v>
      </c>
      <c r="B154" s="16" t="s">
        <v>153</v>
      </c>
      <c r="C154" s="16"/>
      <c r="D154" s="6"/>
      <c r="E154" s="78">
        <v>0</v>
      </c>
    </row>
    <row r="155" spans="1:6" x14ac:dyDescent="0.25">
      <c r="A155" s="16">
        <v>3239</v>
      </c>
      <c r="B155" s="16" t="s">
        <v>154</v>
      </c>
      <c r="C155" s="16"/>
      <c r="D155" s="6"/>
      <c r="E155" s="78"/>
    </row>
    <row r="156" spans="1:6" x14ac:dyDescent="0.25">
      <c r="A156" s="16">
        <v>32411</v>
      </c>
      <c r="B156" s="16" t="s">
        <v>155</v>
      </c>
      <c r="C156" s="16"/>
      <c r="D156" s="6"/>
      <c r="E156" s="78"/>
    </row>
    <row r="157" spans="1:6" x14ac:dyDescent="0.25">
      <c r="A157" s="16">
        <v>32999</v>
      </c>
      <c r="B157" s="16" t="s">
        <v>156</v>
      </c>
      <c r="C157" s="16"/>
      <c r="D157" s="16"/>
      <c r="E157" s="78">
        <v>3981.68</v>
      </c>
    </row>
    <row r="158" spans="1:6" x14ac:dyDescent="0.25">
      <c r="A158" s="16"/>
      <c r="B158" s="16"/>
      <c r="C158" s="16"/>
      <c r="D158" s="16"/>
      <c r="E158" s="78"/>
    </row>
    <row r="159" spans="1:6" x14ac:dyDescent="0.25">
      <c r="A159" s="65" t="s">
        <v>157</v>
      </c>
      <c r="B159" s="65"/>
      <c r="C159" s="65"/>
      <c r="D159" s="65"/>
      <c r="E159" s="99">
        <f>SUM(E160+E162)</f>
        <v>0</v>
      </c>
      <c r="F159" t="s">
        <v>37</v>
      </c>
    </row>
    <row r="160" spans="1:6" x14ac:dyDescent="0.25">
      <c r="A160" s="6">
        <v>311</v>
      </c>
      <c r="B160" s="6" t="s">
        <v>85</v>
      </c>
      <c r="C160" s="6"/>
      <c r="D160" s="6"/>
      <c r="E160" s="78">
        <f>E161</f>
        <v>0</v>
      </c>
    </row>
    <row r="161" spans="1:6" x14ac:dyDescent="0.25">
      <c r="A161" s="16">
        <v>3111</v>
      </c>
      <c r="B161" s="16" t="s">
        <v>86</v>
      </c>
      <c r="C161" s="16"/>
      <c r="D161" s="16"/>
      <c r="E161" s="78">
        <v>0</v>
      </c>
    </row>
    <row r="162" spans="1:6" x14ac:dyDescent="0.25">
      <c r="A162" s="6">
        <v>313</v>
      </c>
      <c r="B162" s="6" t="s">
        <v>96</v>
      </c>
      <c r="C162" s="6"/>
      <c r="D162" s="6"/>
      <c r="E162" s="78">
        <f>E163</f>
        <v>0</v>
      </c>
    </row>
    <row r="163" spans="1:6" x14ac:dyDescent="0.25">
      <c r="A163" s="16">
        <v>3132</v>
      </c>
      <c r="B163" s="16" t="s">
        <v>158</v>
      </c>
      <c r="C163" s="16"/>
      <c r="D163" s="16"/>
      <c r="E163" s="78">
        <v>0</v>
      </c>
    </row>
    <row r="164" spans="1:6" x14ac:dyDescent="0.25">
      <c r="A164" s="65" t="s">
        <v>159</v>
      </c>
      <c r="B164" s="65"/>
      <c r="C164" s="65"/>
      <c r="D164" s="65"/>
      <c r="E164" s="99">
        <f>SUM(E165+E167)</f>
        <v>5906.16</v>
      </c>
    </row>
    <row r="165" spans="1:6" x14ac:dyDescent="0.25">
      <c r="A165" s="6">
        <v>322</v>
      </c>
      <c r="B165" s="6" t="s">
        <v>160</v>
      </c>
      <c r="C165" s="6"/>
      <c r="D165" s="6"/>
      <c r="E165" s="91">
        <f>E166</f>
        <v>199.08</v>
      </c>
      <c r="F165" t="s">
        <v>9</v>
      </c>
    </row>
    <row r="166" spans="1:6" x14ac:dyDescent="0.25">
      <c r="A166">
        <v>3221</v>
      </c>
      <c r="B166" t="s">
        <v>161</v>
      </c>
      <c r="E166" s="92">
        <v>199.08</v>
      </c>
    </row>
    <row r="167" spans="1:6" x14ac:dyDescent="0.25">
      <c r="A167" s="6">
        <v>323</v>
      </c>
      <c r="B167" s="6" t="s">
        <v>113</v>
      </c>
      <c r="C167" s="6"/>
      <c r="D167" s="6"/>
      <c r="E167" s="91">
        <f>E168</f>
        <v>5707.08</v>
      </c>
      <c r="F167" t="s">
        <v>9</v>
      </c>
    </row>
    <row r="168" spans="1:6" x14ac:dyDescent="0.25">
      <c r="A168">
        <v>3237</v>
      </c>
      <c r="B168" t="s">
        <v>162</v>
      </c>
      <c r="E168" s="92">
        <v>5707.08</v>
      </c>
    </row>
    <row r="169" spans="1:6" x14ac:dyDescent="0.25">
      <c r="E169" s="92"/>
    </row>
    <row r="170" spans="1:6" x14ac:dyDescent="0.25">
      <c r="A170" s="65" t="s">
        <v>163</v>
      </c>
      <c r="B170" s="6"/>
      <c r="C170" s="67"/>
      <c r="D170" s="67"/>
      <c r="E170" s="99">
        <f>SUM(E172+E175+E181+E188+E202+E204+E212)</f>
        <v>23245.690000000002</v>
      </c>
    </row>
    <row r="171" spans="1:6" x14ac:dyDescent="0.25">
      <c r="E171" s="92"/>
    </row>
    <row r="172" spans="1:6" x14ac:dyDescent="0.25">
      <c r="A172" s="1">
        <v>311</v>
      </c>
      <c r="B172" s="1" t="s">
        <v>85</v>
      </c>
      <c r="E172" s="100">
        <f>SUM(E173:E174)</f>
        <v>9326.4</v>
      </c>
    </row>
    <row r="173" spans="1:6" x14ac:dyDescent="0.25">
      <c r="A173">
        <v>31113</v>
      </c>
      <c r="B173" t="s">
        <v>197</v>
      </c>
      <c r="E173" s="92">
        <v>35.799999999999997</v>
      </c>
      <c r="F173" t="s">
        <v>188</v>
      </c>
    </row>
    <row r="174" spans="1:6" x14ac:dyDescent="0.25">
      <c r="A174">
        <v>31113</v>
      </c>
      <c r="B174" t="s">
        <v>197</v>
      </c>
      <c r="E174" s="92">
        <v>9290.6</v>
      </c>
      <c r="F174" t="s">
        <v>11</v>
      </c>
    </row>
    <row r="175" spans="1:6" x14ac:dyDescent="0.25">
      <c r="A175" s="6">
        <v>321</v>
      </c>
      <c r="B175" s="6" t="s">
        <v>164</v>
      </c>
      <c r="C175" s="6"/>
      <c r="D175" s="6"/>
      <c r="E175" s="91">
        <f>SUM(E176:E180)</f>
        <v>2309.37</v>
      </c>
    </row>
    <row r="176" spans="1:6" x14ac:dyDescent="0.25">
      <c r="A176" s="16">
        <v>3211</v>
      </c>
      <c r="B176" s="16" t="s">
        <v>165</v>
      </c>
      <c r="C176" s="16"/>
      <c r="D176" s="16"/>
      <c r="E176" s="78">
        <v>53.09</v>
      </c>
      <c r="F176" s="68" t="s">
        <v>166</v>
      </c>
    </row>
    <row r="177" spans="1:6" x14ac:dyDescent="0.25">
      <c r="A177">
        <v>3211</v>
      </c>
      <c r="B177" t="s">
        <v>165</v>
      </c>
      <c r="E177" s="92">
        <v>2123.56</v>
      </c>
      <c r="F177" t="s">
        <v>29</v>
      </c>
    </row>
    <row r="178" spans="1:6" x14ac:dyDescent="0.25">
      <c r="A178">
        <v>3211</v>
      </c>
      <c r="B178" t="s">
        <v>165</v>
      </c>
      <c r="E178" s="92">
        <v>0</v>
      </c>
      <c r="F178" t="s">
        <v>167</v>
      </c>
    </row>
    <row r="179" spans="1:6" x14ac:dyDescent="0.25">
      <c r="A179">
        <v>3214</v>
      </c>
      <c r="B179" t="s">
        <v>168</v>
      </c>
      <c r="E179" s="92">
        <v>0</v>
      </c>
      <c r="F179" t="s">
        <v>169</v>
      </c>
    </row>
    <row r="180" spans="1:6" x14ac:dyDescent="0.25">
      <c r="A180">
        <v>3214</v>
      </c>
      <c r="B180" t="s">
        <v>168</v>
      </c>
      <c r="E180" s="92">
        <v>132.72</v>
      </c>
      <c r="F180" t="s">
        <v>166</v>
      </c>
    </row>
    <row r="181" spans="1:6" x14ac:dyDescent="0.25">
      <c r="A181" s="1">
        <v>322</v>
      </c>
      <c r="B181" s="1" t="s">
        <v>170</v>
      </c>
      <c r="E181" s="100">
        <f>SUM(E182:E187)</f>
        <v>1161.1200000000001</v>
      </c>
    </row>
    <row r="182" spans="1:6" x14ac:dyDescent="0.25">
      <c r="A182" s="68">
        <v>3221</v>
      </c>
      <c r="B182" s="68" t="s">
        <v>171</v>
      </c>
      <c r="C182" s="68"/>
      <c r="D182" s="68"/>
      <c r="E182" s="101">
        <v>132.72</v>
      </c>
      <c r="F182" t="s">
        <v>198</v>
      </c>
    </row>
    <row r="183" spans="1:6" x14ac:dyDescent="0.25">
      <c r="A183" s="68">
        <v>3221</v>
      </c>
      <c r="B183" s="68" t="s">
        <v>171</v>
      </c>
      <c r="C183" s="68"/>
      <c r="D183" s="68"/>
      <c r="E183" s="101">
        <v>431.15</v>
      </c>
      <c r="F183" t="s">
        <v>172</v>
      </c>
    </row>
    <row r="184" spans="1:6" x14ac:dyDescent="0.25">
      <c r="A184" s="68">
        <v>32224</v>
      </c>
      <c r="B184" s="68" t="s">
        <v>173</v>
      </c>
      <c r="C184" s="68"/>
      <c r="D184" s="68"/>
      <c r="E184" s="101">
        <v>132.72</v>
      </c>
      <c r="F184" t="s">
        <v>169</v>
      </c>
    </row>
    <row r="185" spans="1:6" x14ac:dyDescent="0.25">
      <c r="A185" s="68">
        <v>32224</v>
      </c>
      <c r="B185" s="68" t="s">
        <v>173</v>
      </c>
      <c r="C185" s="68"/>
      <c r="D185" s="68"/>
      <c r="E185" s="101">
        <v>0</v>
      </c>
      <c r="F185" t="s">
        <v>174</v>
      </c>
    </row>
    <row r="186" spans="1:6" x14ac:dyDescent="0.25">
      <c r="A186" s="68">
        <v>32224</v>
      </c>
      <c r="B186" s="68" t="s">
        <v>173</v>
      </c>
      <c r="C186" s="68"/>
      <c r="D186" s="68"/>
      <c r="E186" s="101">
        <v>66.36</v>
      </c>
      <c r="F186" t="s">
        <v>166</v>
      </c>
    </row>
    <row r="187" spans="1:6" x14ac:dyDescent="0.25">
      <c r="A187">
        <v>32224</v>
      </c>
      <c r="B187" t="s">
        <v>173</v>
      </c>
      <c r="E187" s="92">
        <v>398.17</v>
      </c>
      <c r="F187" t="s">
        <v>9</v>
      </c>
    </row>
    <row r="188" spans="1:6" x14ac:dyDescent="0.25">
      <c r="A188" s="6">
        <v>323</v>
      </c>
      <c r="B188" s="6" t="s">
        <v>113</v>
      </c>
      <c r="C188" s="6"/>
      <c r="D188" s="6"/>
      <c r="E188" s="91">
        <f>SUM(E189:E201)</f>
        <v>5685.09</v>
      </c>
    </row>
    <row r="189" spans="1:6" x14ac:dyDescent="0.25">
      <c r="A189" s="16">
        <v>3233</v>
      </c>
      <c r="B189" s="16" t="s">
        <v>175</v>
      </c>
      <c r="C189" s="16"/>
      <c r="D189" s="16"/>
      <c r="E189" s="78">
        <v>0</v>
      </c>
      <c r="F189" t="s">
        <v>176</v>
      </c>
    </row>
    <row r="190" spans="1:6" x14ac:dyDescent="0.25">
      <c r="A190">
        <v>3235</v>
      </c>
      <c r="B190" t="s">
        <v>177</v>
      </c>
      <c r="E190" s="92">
        <v>2123.56</v>
      </c>
      <c r="F190" t="s">
        <v>21</v>
      </c>
    </row>
    <row r="191" spans="1:6" x14ac:dyDescent="0.25">
      <c r="A191">
        <v>3235</v>
      </c>
      <c r="B191" t="s">
        <v>177</v>
      </c>
      <c r="E191" s="92">
        <v>0</v>
      </c>
      <c r="F191" t="s">
        <v>9</v>
      </c>
    </row>
    <row r="192" spans="1:6" x14ac:dyDescent="0.25">
      <c r="A192">
        <v>3235</v>
      </c>
      <c r="B192" t="s">
        <v>177</v>
      </c>
      <c r="E192" s="92">
        <v>0</v>
      </c>
      <c r="F192" t="s">
        <v>29</v>
      </c>
    </row>
    <row r="193" spans="1:6" x14ac:dyDescent="0.25">
      <c r="A193">
        <v>3237</v>
      </c>
      <c r="B193" t="s">
        <v>178</v>
      </c>
      <c r="E193" s="92">
        <v>0</v>
      </c>
      <c r="F193" t="s">
        <v>9</v>
      </c>
    </row>
    <row r="194" spans="1:6" x14ac:dyDescent="0.25">
      <c r="A194">
        <v>3237</v>
      </c>
      <c r="B194" t="s">
        <v>178</v>
      </c>
      <c r="E194" s="92">
        <v>1459.95</v>
      </c>
      <c r="F194" t="s">
        <v>29</v>
      </c>
    </row>
    <row r="195" spans="1:6" x14ac:dyDescent="0.25">
      <c r="A195">
        <v>3237</v>
      </c>
      <c r="B195" t="s">
        <v>178</v>
      </c>
      <c r="E195" s="92">
        <v>0</v>
      </c>
      <c r="F195" t="s">
        <v>11</v>
      </c>
    </row>
    <row r="196" spans="1:6" x14ac:dyDescent="0.25">
      <c r="A196">
        <v>3239</v>
      </c>
      <c r="B196" t="s">
        <v>179</v>
      </c>
      <c r="E196" s="92">
        <v>199.08</v>
      </c>
      <c r="F196" t="s">
        <v>169</v>
      </c>
    </row>
    <row r="197" spans="1:6" x14ac:dyDescent="0.25">
      <c r="A197">
        <v>3239</v>
      </c>
      <c r="B197" t="s">
        <v>179</v>
      </c>
      <c r="E197" s="92">
        <v>110.75</v>
      </c>
      <c r="F197" t="s">
        <v>166</v>
      </c>
    </row>
    <row r="198" spans="1:6" x14ac:dyDescent="0.25">
      <c r="A198">
        <v>3239</v>
      </c>
      <c r="B198" t="s">
        <v>179</v>
      </c>
      <c r="E198" s="92">
        <v>199.08</v>
      </c>
      <c r="F198" t="s">
        <v>198</v>
      </c>
    </row>
    <row r="199" spans="1:6" x14ac:dyDescent="0.25">
      <c r="A199">
        <v>3239</v>
      </c>
      <c r="B199" t="s">
        <v>179</v>
      </c>
      <c r="E199" s="92">
        <v>530.89</v>
      </c>
      <c r="F199" t="s">
        <v>9</v>
      </c>
    </row>
    <row r="200" spans="1:6" x14ac:dyDescent="0.25">
      <c r="A200">
        <v>3239</v>
      </c>
      <c r="B200" t="s">
        <v>179</v>
      </c>
      <c r="E200" s="92">
        <v>1061.78</v>
      </c>
      <c r="F200" t="s">
        <v>29</v>
      </c>
    </row>
    <row r="201" spans="1:6" x14ac:dyDescent="0.25">
      <c r="A201">
        <v>3239</v>
      </c>
      <c r="B201" t="s">
        <v>179</v>
      </c>
      <c r="E201" s="92">
        <v>0</v>
      </c>
      <c r="F201" t="s">
        <v>11</v>
      </c>
    </row>
    <row r="202" spans="1:6" x14ac:dyDescent="0.25">
      <c r="A202" s="1">
        <v>324</v>
      </c>
      <c r="B202" s="1" t="s">
        <v>180</v>
      </c>
      <c r="C202" s="1"/>
      <c r="D202" s="1"/>
      <c r="E202" s="100">
        <f>SUM(E203:E203)</f>
        <v>0</v>
      </c>
      <c r="F202" s="1"/>
    </row>
    <row r="203" spans="1:6" x14ac:dyDescent="0.25">
      <c r="A203">
        <v>32411</v>
      </c>
      <c r="B203" t="s">
        <v>181</v>
      </c>
      <c r="E203" s="92">
        <v>0</v>
      </c>
      <c r="F203" t="s">
        <v>9</v>
      </c>
    </row>
    <row r="204" spans="1:6" x14ac:dyDescent="0.25">
      <c r="A204" s="6">
        <v>329</v>
      </c>
      <c r="B204" s="6" t="s">
        <v>182</v>
      </c>
      <c r="C204" s="6"/>
      <c r="D204" s="6"/>
      <c r="E204" s="91">
        <f>SUM(E205:E211)</f>
        <v>4760.3900000000003</v>
      </c>
    </row>
    <row r="205" spans="1:6" x14ac:dyDescent="0.25">
      <c r="A205" s="16">
        <v>3293</v>
      </c>
      <c r="B205" s="16" t="s">
        <v>183</v>
      </c>
      <c r="C205" s="16"/>
      <c r="D205" s="16"/>
      <c r="E205" s="78">
        <v>0</v>
      </c>
      <c r="F205" t="s">
        <v>11</v>
      </c>
    </row>
    <row r="206" spans="1:6" x14ac:dyDescent="0.25">
      <c r="A206" s="16">
        <v>3294</v>
      </c>
      <c r="B206" s="16" t="s">
        <v>184</v>
      </c>
      <c r="C206" s="16"/>
      <c r="D206" s="16"/>
      <c r="E206" s="78">
        <v>13.28</v>
      </c>
      <c r="F206" t="s">
        <v>166</v>
      </c>
    </row>
    <row r="207" spans="1:6" x14ac:dyDescent="0.25">
      <c r="A207">
        <v>3299</v>
      </c>
      <c r="B207" t="s">
        <v>185</v>
      </c>
      <c r="E207" s="92">
        <v>0</v>
      </c>
      <c r="F207" t="s">
        <v>26</v>
      </c>
    </row>
    <row r="208" spans="1:6" x14ac:dyDescent="0.25">
      <c r="A208">
        <v>3299</v>
      </c>
      <c r="B208" t="s">
        <v>185</v>
      </c>
      <c r="E208" s="92">
        <v>0</v>
      </c>
      <c r="F208" t="s">
        <v>21</v>
      </c>
    </row>
    <row r="209" spans="1:8" x14ac:dyDescent="0.25">
      <c r="A209">
        <v>3299</v>
      </c>
      <c r="B209" t="s">
        <v>185</v>
      </c>
      <c r="E209" s="92">
        <v>2123.56</v>
      </c>
      <c r="F209" t="s">
        <v>9</v>
      </c>
    </row>
    <row r="210" spans="1:8" x14ac:dyDescent="0.25">
      <c r="A210">
        <v>3299</v>
      </c>
      <c r="B210" t="s">
        <v>185</v>
      </c>
      <c r="E210" s="92">
        <v>1561.77</v>
      </c>
      <c r="F210" t="s">
        <v>186</v>
      </c>
    </row>
    <row r="211" spans="1:8" x14ac:dyDescent="0.25">
      <c r="A211">
        <v>3299</v>
      </c>
      <c r="B211" t="s">
        <v>185</v>
      </c>
      <c r="E211" s="92">
        <v>1061.78</v>
      </c>
      <c r="F211" t="s">
        <v>29</v>
      </c>
    </row>
    <row r="212" spans="1:8" x14ac:dyDescent="0.25">
      <c r="A212" s="6">
        <v>422</v>
      </c>
      <c r="B212" s="6" t="s">
        <v>142</v>
      </c>
      <c r="C212" s="6"/>
      <c r="D212" s="6"/>
      <c r="E212" s="91">
        <f>SUM(E213:E215)</f>
        <v>3.32</v>
      </c>
      <c r="F212" s="6"/>
      <c r="H212" s="6"/>
    </row>
    <row r="213" spans="1:8" x14ac:dyDescent="0.25">
      <c r="A213">
        <v>42411</v>
      </c>
      <c r="B213" t="s">
        <v>187</v>
      </c>
      <c r="E213" s="92">
        <v>3.32</v>
      </c>
      <c r="F213" t="s">
        <v>188</v>
      </c>
    </row>
    <row r="214" spans="1:8" x14ac:dyDescent="0.25">
      <c r="A214">
        <v>4221</v>
      </c>
      <c r="B214" t="s">
        <v>189</v>
      </c>
      <c r="E214" s="92">
        <v>0</v>
      </c>
      <c r="F214" t="s">
        <v>26</v>
      </c>
    </row>
    <row r="215" spans="1:8" x14ac:dyDescent="0.25">
      <c r="A215">
        <v>42273</v>
      </c>
      <c r="B215" t="s">
        <v>190</v>
      </c>
      <c r="E215" s="92">
        <v>0</v>
      </c>
      <c r="F215" t="s">
        <v>11</v>
      </c>
    </row>
    <row r="216" spans="1:8" x14ac:dyDescent="0.25">
      <c r="E216" s="92"/>
    </row>
    <row r="217" spans="1:8" x14ac:dyDescent="0.25">
      <c r="A217" s="71" t="s">
        <v>191</v>
      </c>
      <c r="B217" s="71"/>
      <c r="C217" s="71"/>
      <c r="D217" s="71"/>
      <c r="E217" s="100">
        <f>SUM(E219+E221+E223+E225)</f>
        <v>0</v>
      </c>
    </row>
    <row r="218" spans="1:8" x14ac:dyDescent="0.25">
      <c r="E218" s="92"/>
    </row>
    <row r="219" spans="1:8" x14ac:dyDescent="0.25">
      <c r="A219" s="1">
        <v>311</v>
      </c>
      <c r="B219" s="1" t="s">
        <v>192</v>
      </c>
      <c r="C219" s="1"/>
      <c r="D219" s="1"/>
      <c r="E219" s="100">
        <f>E220</f>
        <v>0</v>
      </c>
      <c r="F219" t="s">
        <v>18</v>
      </c>
    </row>
    <row r="220" spans="1:8" x14ac:dyDescent="0.25">
      <c r="A220">
        <v>3111</v>
      </c>
      <c r="B220" t="s">
        <v>192</v>
      </c>
      <c r="E220" s="92"/>
      <c r="F220" t="s">
        <v>18</v>
      </c>
    </row>
    <row r="221" spans="1:8" x14ac:dyDescent="0.25">
      <c r="A221" s="1">
        <v>312</v>
      </c>
      <c r="B221" s="1" t="s">
        <v>89</v>
      </c>
      <c r="C221" s="1"/>
      <c r="D221" s="1"/>
      <c r="E221" s="100">
        <f>E222</f>
        <v>0</v>
      </c>
      <c r="F221" t="s">
        <v>37</v>
      </c>
    </row>
    <row r="222" spans="1:8" x14ac:dyDescent="0.25">
      <c r="A222">
        <v>3121</v>
      </c>
      <c r="B222" t="s">
        <v>193</v>
      </c>
      <c r="E222" s="92"/>
      <c r="F222" t="s">
        <v>37</v>
      </c>
    </row>
    <row r="223" spans="1:8" x14ac:dyDescent="0.25">
      <c r="A223" s="1">
        <v>313</v>
      </c>
      <c r="B223" s="1" t="s">
        <v>96</v>
      </c>
      <c r="C223" s="1"/>
      <c r="D223" s="1"/>
      <c r="E223" s="100">
        <f>E224</f>
        <v>0</v>
      </c>
      <c r="F223" s="1" t="s">
        <v>37</v>
      </c>
    </row>
    <row r="224" spans="1:8" x14ac:dyDescent="0.25">
      <c r="A224">
        <v>3132</v>
      </c>
      <c r="B224" t="s">
        <v>194</v>
      </c>
      <c r="E224" s="92"/>
      <c r="F224" t="s">
        <v>37</v>
      </c>
    </row>
    <row r="225" spans="1:6" x14ac:dyDescent="0.25">
      <c r="A225" s="1">
        <v>321</v>
      </c>
      <c r="B225" s="1" t="s">
        <v>195</v>
      </c>
      <c r="C225" s="1"/>
      <c r="D225" s="1"/>
      <c r="E225" s="100">
        <f>E226</f>
        <v>0</v>
      </c>
      <c r="F225" t="s">
        <v>37</v>
      </c>
    </row>
    <row r="226" spans="1:6" x14ac:dyDescent="0.25">
      <c r="A226">
        <v>3212</v>
      </c>
      <c r="B226" t="s">
        <v>196</v>
      </c>
      <c r="E226" s="92"/>
      <c r="F226" t="s">
        <v>37</v>
      </c>
    </row>
    <row r="227" spans="1:6" x14ac:dyDescent="0.25">
      <c r="E227" s="92"/>
    </row>
    <row r="228" spans="1:6" x14ac:dyDescent="0.25">
      <c r="A228" s="1" t="s">
        <v>199</v>
      </c>
      <c r="B228" s="1"/>
      <c r="C228" s="1"/>
      <c r="D228" s="1"/>
      <c r="E228" s="100"/>
      <c r="F228" s="1"/>
    </row>
    <row r="229" spans="1:6" x14ac:dyDescent="0.25">
      <c r="E229" s="92"/>
    </row>
    <row r="230" spans="1:6" x14ac:dyDescent="0.25">
      <c r="A230">
        <v>321</v>
      </c>
      <c r="B230" t="s">
        <v>200</v>
      </c>
      <c r="E230" s="92">
        <f>E231</f>
        <v>84.95</v>
      </c>
    </row>
    <row r="231" spans="1:6" x14ac:dyDescent="0.25">
      <c r="A231">
        <v>32121</v>
      </c>
      <c r="B231" t="s">
        <v>200</v>
      </c>
      <c r="E231" s="92">
        <v>84.95</v>
      </c>
      <c r="F231" t="s">
        <v>201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3"/>
  <sheetViews>
    <sheetView tabSelected="1" workbookViewId="0">
      <selection activeCell="L26" sqref="L26"/>
    </sheetView>
  </sheetViews>
  <sheetFormatPr defaultRowHeight="15" x14ac:dyDescent="0.25"/>
  <sheetData>
    <row r="1" spans="1:7" x14ac:dyDescent="0.25">
      <c r="A1" s="1" t="s">
        <v>208</v>
      </c>
      <c r="B1" s="1"/>
      <c r="C1" s="1"/>
    </row>
    <row r="3" spans="1:7" x14ac:dyDescent="0.25">
      <c r="A3" t="s">
        <v>0</v>
      </c>
      <c r="E3" s="2"/>
      <c r="F3" s="3"/>
    </row>
    <row r="4" spans="1:7" x14ac:dyDescent="0.25">
      <c r="A4" s="4" t="s">
        <v>1</v>
      </c>
      <c r="B4" s="5"/>
      <c r="C4" s="5"/>
      <c r="D4" s="6"/>
      <c r="E4" s="7"/>
    </row>
    <row r="5" spans="1:7" x14ac:dyDescent="0.25">
      <c r="A5" s="4" t="s">
        <v>2</v>
      </c>
      <c r="B5" s="5"/>
      <c r="C5" s="5"/>
      <c r="D5" s="6"/>
      <c r="E5" s="7"/>
    </row>
    <row r="6" spans="1:7" x14ac:dyDescent="0.25">
      <c r="A6" s="4" t="s">
        <v>3</v>
      </c>
      <c r="B6" s="5"/>
      <c r="C6" s="5"/>
      <c r="D6" s="6"/>
      <c r="E6" s="7"/>
    </row>
    <row r="7" spans="1:7" x14ac:dyDescent="0.25">
      <c r="A7" s="4" t="s">
        <v>4</v>
      </c>
      <c r="B7" s="5"/>
      <c r="C7" s="5"/>
      <c r="D7" s="6"/>
      <c r="E7" s="7"/>
    </row>
    <row r="8" spans="1:7" x14ac:dyDescent="0.25">
      <c r="A8" s="4"/>
      <c r="B8" s="5"/>
      <c r="C8" s="5"/>
      <c r="D8" s="6"/>
      <c r="E8" s="7" t="s">
        <v>202</v>
      </c>
      <c r="F8" t="s">
        <v>5</v>
      </c>
    </row>
    <row r="9" spans="1:7" x14ac:dyDescent="0.25">
      <c r="A9" s="8">
        <v>6</v>
      </c>
      <c r="B9" s="8" t="s">
        <v>6</v>
      </c>
      <c r="C9" s="8"/>
      <c r="D9" s="9"/>
      <c r="E9" s="72">
        <f>SUM(E11+E18+E20+E24+E27+E32+E75)</f>
        <v>797886.27</v>
      </c>
      <c r="F9" s="11"/>
      <c r="G9" s="12"/>
    </row>
    <row r="10" spans="1:7" x14ac:dyDescent="0.25">
      <c r="A10" s="13"/>
      <c r="B10" s="13"/>
      <c r="C10" s="13"/>
      <c r="D10" s="14"/>
      <c r="E10" s="73"/>
      <c r="F10" s="16"/>
    </row>
    <row r="11" spans="1:7" x14ac:dyDescent="0.25">
      <c r="A11" s="13">
        <v>636</v>
      </c>
      <c r="B11" s="13" t="s">
        <v>7</v>
      </c>
      <c r="C11" s="13"/>
      <c r="D11" s="14"/>
      <c r="E11" s="73">
        <f>SUM(E12:E17)</f>
        <v>595601.89</v>
      </c>
      <c r="F11" s="16"/>
    </row>
    <row r="12" spans="1:7" x14ac:dyDescent="0.25">
      <c r="A12" s="11">
        <v>63613</v>
      </c>
      <c r="B12" s="11" t="s">
        <v>8</v>
      </c>
      <c r="C12" s="17"/>
      <c r="D12" s="18"/>
      <c r="E12" s="74">
        <v>8958.7800000000007</v>
      </c>
      <c r="F12" s="16" t="s">
        <v>9</v>
      </c>
    </row>
    <row r="13" spans="1:7" x14ac:dyDescent="0.25">
      <c r="A13" s="11">
        <v>63612</v>
      </c>
      <c r="B13" s="11" t="s">
        <v>10</v>
      </c>
      <c r="C13" s="17"/>
      <c r="D13" s="18"/>
      <c r="E13" s="74">
        <v>0</v>
      </c>
      <c r="F13" s="16" t="s">
        <v>11</v>
      </c>
    </row>
    <row r="14" spans="1:7" x14ac:dyDescent="0.25">
      <c r="A14" s="11">
        <v>63612</v>
      </c>
      <c r="B14" s="11" t="s">
        <v>12</v>
      </c>
      <c r="C14" s="17"/>
      <c r="D14" s="18"/>
      <c r="E14" s="74">
        <v>562360.72</v>
      </c>
      <c r="F14" s="16" t="s">
        <v>11</v>
      </c>
    </row>
    <row r="15" spans="1:7" x14ac:dyDescent="0.25">
      <c r="A15" s="16">
        <v>636122</v>
      </c>
      <c r="B15" s="16" t="s">
        <v>13</v>
      </c>
      <c r="C15" s="6"/>
      <c r="D15" s="20"/>
      <c r="E15" s="74">
        <v>22744.46</v>
      </c>
      <c r="F15" s="16" t="s">
        <v>11</v>
      </c>
    </row>
    <row r="16" spans="1:7" x14ac:dyDescent="0.25">
      <c r="A16" s="16">
        <v>636121</v>
      </c>
      <c r="B16" s="16" t="s">
        <v>14</v>
      </c>
      <c r="C16" s="6"/>
      <c r="D16" s="20"/>
      <c r="E16" s="74">
        <v>1537.93</v>
      </c>
      <c r="F16" s="16" t="s">
        <v>11</v>
      </c>
    </row>
    <row r="17" spans="1:7" x14ac:dyDescent="0.25">
      <c r="A17" s="16">
        <v>63623</v>
      </c>
      <c r="B17" s="16" t="s">
        <v>15</v>
      </c>
      <c r="C17" s="16"/>
      <c r="D17" s="22"/>
      <c r="E17" s="75">
        <v>0</v>
      </c>
      <c r="F17" s="16" t="s">
        <v>9</v>
      </c>
    </row>
    <row r="18" spans="1:7" x14ac:dyDescent="0.25">
      <c r="A18" s="24">
        <v>639</v>
      </c>
      <c r="B18" s="24" t="s">
        <v>16</v>
      </c>
      <c r="C18" s="24"/>
      <c r="D18" s="25"/>
      <c r="E18" s="76">
        <f>E19</f>
        <v>0</v>
      </c>
      <c r="F18" s="24"/>
      <c r="G18" s="27"/>
    </row>
    <row r="19" spans="1:7" x14ac:dyDescent="0.25">
      <c r="A19" s="16">
        <v>63931</v>
      </c>
      <c r="B19" s="16" t="s">
        <v>17</v>
      </c>
      <c r="C19" s="16"/>
      <c r="D19" s="22"/>
      <c r="E19" s="75">
        <v>0</v>
      </c>
      <c r="F19" s="16" t="s">
        <v>18</v>
      </c>
    </row>
    <row r="20" spans="1:7" x14ac:dyDescent="0.25">
      <c r="A20" s="13">
        <v>652</v>
      </c>
      <c r="B20" s="13" t="s">
        <v>19</v>
      </c>
      <c r="C20" s="13"/>
      <c r="D20" s="13"/>
      <c r="E20" s="77">
        <f>SUM(E21:E23)</f>
        <v>2123.56</v>
      </c>
      <c r="F20" s="16"/>
    </row>
    <row r="21" spans="1:7" x14ac:dyDescent="0.25">
      <c r="A21" s="16">
        <v>65264</v>
      </c>
      <c r="B21" s="16" t="s">
        <v>20</v>
      </c>
      <c r="C21" s="16"/>
      <c r="D21" s="16"/>
      <c r="E21" s="78">
        <v>2123.56</v>
      </c>
      <c r="F21" s="16" t="s">
        <v>21</v>
      </c>
    </row>
    <row r="22" spans="1:7" x14ac:dyDescent="0.25">
      <c r="A22" s="16">
        <v>65267</v>
      </c>
      <c r="B22" s="16" t="s">
        <v>22</v>
      </c>
      <c r="C22" s="16"/>
      <c r="D22" s="16"/>
      <c r="E22" s="78">
        <v>0</v>
      </c>
      <c r="F22" s="16"/>
    </row>
    <row r="23" spans="1:7" x14ac:dyDescent="0.25">
      <c r="A23" s="16">
        <v>65281</v>
      </c>
      <c r="B23" s="16" t="s">
        <v>23</v>
      </c>
      <c r="C23" s="16"/>
      <c r="D23" s="16"/>
      <c r="E23" s="78"/>
      <c r="F23" s="16"/>
    </row>
    <row r="24" spans="1:7" x14ac:dyDescent="0.25">
      <c r="A24" s="13">
        <v>661</v>
      </c>
      <c r="B24" s="13" t="s">
        <v>24</v>
      </c>
      <c r="C24" s="13"/>
      <c r="D24" s="31"/>
      <c r="E24" s="79">
        <f>SUM(E25+E26)</f>
        <v>663.6</v>
      </c>
      <c r="F24" s="16"/>
    </row>
    <row r="25" spans="1:7" x14ac:dyDescent="0.25">
      <c r="A25" s="33">
        <v>66141</v>
      </c>
      <c r="B25" s="33" t="s">
        <v>25</v>
      </c>
      <c r="C25" s="33"/>
      <c r="D25" s="33"/>
      <c r="E25" s="80">
        <v>331.8</v>
      </c>
      <c r="F25" s="16" t="s">
        <v>26</v>
      </c>
    </row>
    <row r="26" spans="1:7" x14ac:dyDescent="0.25">
      <c r="A26" s="16">
        <v>66151</v>
      </c>
      <c r="B26" s="16" t="s">
        <v>24</v>
      </c>
      <c r="C26" s="16"/>
      <c r="D26" s="16"/>
      <c r="E26" s="81">
        <v>331.8</v>
      </c>
      <c r="F26" s="16" t="s">
        <v>26</v>
      </c>
    </row>
    <row r="27" spans="1:7" x14ac:dyDescent="0.25">
      <c r="A27" s="13">
        <v>663</v>
      </c>
      <c r="B27" s="13" t="s">
        <v>27</v>
      </c>
      <c r="C27" s="31"/>
      <c r="D27" s="31"/>
      <c r="E27" s="82">
        <f>SUM(E28:E31)</f>
        <v>5707.07</v>
      </c>
      <c r="F27" s="16"/>
    </row>
    <row r="28" spans="1:7" x14ac:dyDescent="0.25">
      <c r="A28" s="11">
        <v>66311</v>
      </c>
      <c r="B28" s="11" t="s">
        <v>28</v>
      </c>
      <c r="C28" s="11"/>
      <c r="D28" s="11"/>
      <c r="E28" s="83">
        <v>0</v>
      </c>
      <c r="F28" s="16" t="s">
        <v>29</v>
      </c>
    </row>
    <row r="29" spans="1:7" x14ac:dyDescent="0.25">
      <c r="A29" s="11">
        <v>63612</v>
      </c>
      <c r="B29" s="11" t="s">
        <v>30</v>
      </c>
      <c r="C29" s="11"/>
      <c r="D29" s="11"/>
      <c r="E29" s="83"/>
      <c r="F29" s="16" t="s">
        <v>29</v>
      </c>
    </row>
    <row r="30" spans="1:7" x14ac:dyDescent="0.25">
      <c r="A30" s="11">
        <v>66313</v>
      </c>
      <c r="B30" s="11" t="s">
        <v>31</v>
      </c>
      <c r="C30" s="11"/>
      <c r="D30" s="11"/>
      <c r="E30" s="83">
        <v>5707.07</v>
      </c>
      <c r="F30" s="16" t="s">
        <v>29</v>
      </c>
    </row>
    <row r="31" spans="1:7" x14ac:dyDescent="0.25">
      <c r="A31" s="11">
        <v>66314</v>
      </c>
      <c r="B31" s="11" t="s">
        <v>32</v>
      </c>
      <c r="C31" s="11"/>
      <c r="D31" s="11"/>
      <c r="E31" s="83">
        <v>0</v>
      </c>
      <c r="F31" s="16" t="s">
        <v>29</v>
      </c>
    </row>
    <row r="32" spans="1:7" x14ac:dyDescent="0.25">
      <c r="A32" s="13">
        <v>671</v>
      </c>
      <c r="B32" s="13" t="s">
        <v>33</v>
      </c>
      <c r="C32" s="13"/>
      <c r="D32" s="14" t="s">
        <v>34</v>
      </c>
      <c r="E32" s="73">
        <f>SUM(E33+E70)</f>
        <v>190979.22999999998</v>
      </c>
      <c r="F32" s="16"/>
    </row>
    <row r="33" spans="1:6" x14ac:dyDescent="0.25">
      <c r="A33" s="39">
        <v>6711</v>
      </c>
      <c r="B33" s="39" t="s">
        <v>35</v>
      </c>
      <c r="C33" s="40"/>
      <c r="D33" s="41"/>
      <c r="E33" s="84">
        <f>SUM(E34:E69)</f>
        <v>59664.079999999994</v>
      </c>
      <c r="F33" s="16"/>
    </row>
    <row r="34" spans="1:6" x14ac:dyDescent="0.25">
      <c r="A34" s="33">
        <v>671111</v>
      </c>
      <c r="B34" s="33" t="s">
        <v>36</v>
      </c>
      <c r="C34" s="43"/>
      <c r="D34" s="44"/>
      <c r="E34" s="85">
        <v>0</v>
      </c>
      <c r="F34" s="16" t="s">
        <v>37</v>
      </c>
    </row>
    <row r="35" spans="1:6" x14ac:dyDescent="0.25">
      <c r="A35" s="33">
        <v>671112</v>
      </c>
      <c r="B35" s="33" t="s">
        <v>38</v>
      </c>
      <c r="C35" s="43"/>
      <c r="D35" s="44"/>
      <c r="E35" s="85">
        <v>0</v>
      </c>
      <c r="F35" s="16" t="s">
        <v>37</v>
      </c>
    </row>
    <row r="36" spans="1:6" x14ac:dyDescent="0.25">
      <c r="A36" s="16">
        <v>671115</v>
      </c>
      <c r="B36" s="16" t="s">
        <v>39</v>
      </c>
      <c r="C36" s="16"/>
      <c r="D36" s="16"/>
      <c r="E36" s="78">
        <v>17135.77</v>
      </c>
      <c r="F36" s="16" t="s">
        <v>37</v>
      </c>
    </row>
    <row r="37" spans="1:6" x14ac:dyDescent="0.25">
      <c r="A37" s="16">
        <v>671115</v>
      </c>
      <c r="B37" s="16" t="s">
        <v>40</v>
      </c>
      <c r="C37" s="16"/>
      <c r="D37" s="16"/>
      <c r="E37" s="78">
        <v>0</v>
      </c>
      <c r="F37" s="16"/>
    </row>
    <row r="38" spans="1:6" x14ac:dyDescent="0.25">
      <c r="A38" s="16">
        <v>671116</v>
      </c>
      <c r="B38" s="16" t="s">
        <v>41</v>
      </c>
      <c r="C38" s="16"/>
      <c r="D38" s="16"/>
      <c r="E38" s="78">
        <v>1858.12</v>
      </c>
      <c r="F38" s="16" t="s">
        <v>37</v>
      </c>
    </row>
    <row r="39" spans="1:6" x14ac:dyDescent="0.25">
      <c r="A39" s="16">
        <v>671117</v>
      </c>
      <c r="B39" s="16" t="s">
        <v>42</v>
      </c>
      <c r="C39" s="16"/>
      <c r="D39" s="16"/>
      <c r="E39" s="78">
        <v>2123.56</v>
      </c>
      <c r="F39" s="16" t="s">
        <v>37</v>
      </c>
    </row>
    <row r="40" spans="1:6" x14ac:dyDescent="0.25">
      <c r="A40" s="16">
        <v>671118</v>
      </c>
      <c r="B40" s="16" t="s">
        <v>43</v>
      </c>
      <c r="C40" s="16"/>
      <c r="D40" s="16"/>
      <c r="E40" s="78">
        <v>3500</v>
      </c>
      <c r="F40" s="16" t="s">
        <v>37</v>
      </c>
    </row>
    <row r="41" spans="1:6" x14ac:dyDescent="0.25">
      <c r="A41" s="16">
        <v>671119</v>
      </c>
      <c r="B41" s="16" t="s">
        <v>44</v>
      </c>
      <c r="C41" s="16"/>
      <c r="D41" s="16"/>
      <c r="E41" s="78"/>
      <c r="F41" s="16" t="s">
        <v>37</v>
      </c>
    </row>
    <row r="42" spans="1:6" x14ac:dyDescent="0.25">
      <c r="A42" s="16">
        <v>671120</v>
      </c>
      <c r="B42" s="16" t="s">
        <v>45</v>
      </c>
      <c r="C42" s="16"/>
      <c r="D42" s="16"/>
      <c r="E42" s="78">
        <v>398.17</v>
      </c>
      <c r="F42" s="16" t="s">
        <v>37</v>
      </c>
    </row>
    <row r="43" spans="1:6" x14ac:dyDescent="0.25">
      <c r="A43" s="16">
        <v>671121</v>
      </c>
      <c r="B43" s="16" t="s">
        <v>46</v>
      </c>
      <c r="C43" s="16"/>
      <c r="D43" s="16"/>
      <c r="E43" s="78">
        <v>132.72</v>
      </c>
      <c r="F43" s="16" t="s">
        <v>37</v>
      </c>
    </row>
    <row r="44" spans="1:6" x14ac:dyDescent="0.25">
      <c r="A44" s="16">
        <v>671133</v>
      </c>
      <c r="B44" s="16" t="s">
        <v>47</v>
      </c>
      <c r="C44" s="16"/>
      <c r="D44" s="16"/>
      <c r="E44" s="78">
        <v>265.45</v>
      </c>
      <c r="F44" s="16" t="s">
        <v>37</v>
      </c>
    </row>
    <row r="45" spans="1:6" x14ac:dyDescent="0.25">
      <c r="A45" s="16">
        <v>671122</v>
      </c>
      <c r="B45" s="16" t="s">
        <v>48</v>
      </c>
      <c r="C45" s="16"/>
      <c r="D45" s="16"/>
      <c r="E45" s="78">
        <v>1393.59</v>
      </c>
      <c r="F45" s="16" t="s">
        <v>37</v>
      </c>
    </row>
    <row r="46" spans="1:6" x14ac:dyDescent="0.25">
      <c r="A46" s="16">
        <v>671123</v>
      </c>
      <c r="B46" s="16" t="s">
        <v>49</v>
      </c>
      <c r="C46" s="16"/>
      <c r="D46" s="16"/>
      <c r="E46" s="78">
        <v>5159.6000000000004</v>
      </c>
      <c r="F46" s="16" t="s">
        <v>37</v>
      </c>
    </row>
    <row r="47" spans="1:6" x14ac:dyDescent="0.25">
      <c r="A47" s="16">
        <v>671124</v>
      </c>
      <c r="B47" s="16" t="s">
        <v>50</v>
      </c>
      <c r="C47" s="16"/>
      <c r="D47" s="16"/>
      <c r="E47" s="78">
        <v>0</v>
      </c>
      <c r="F47" s="16" t="s">
        <v>37</v>
      </c>
    </row>
    <row r="48" spans="1:6" x14ac:dyDescent="0.25">
      <c r="A48" s="16">
        <v>671125</v>
      </c>
      <c r="B48" s="16" t="s">
        <v>51</v>
      </c>
      <c r="C48" s="16"/>
      <c r="D48" s="16"/>
      <c r="E48" s="78">
        <v>2123.56</v>
      </c>
      <c r="F48" s="16" t="s">
        <v>37</v>
      </c>
    </row>
    <row r="49" spans="1:6" x14ac:dyDescent="0.25">
      <c r="A49" s="16">
        <v>671126</v>
      </c>
      <c r="B49" s="16" t="s">
        <v>52</v>
      </c>
      <c r="C49" s="16"/>
      <c r="D49" s="16"/>
      <c r="E49" s="78">
        <v>207.14</v>
      </c>
      <c r="F49" s="16" t="s">
        <v>37</v>
      </c>
    </row>
    <row r="50" spans="1:6" x14ac:dyDescent="0.25">
      <c r="A50" s="16">
        <v>671127</v>
      </c>
      <c r="B50" s="16" t="s">
        <v>53</v>
      </c>
      <c r="C50" s="16"/>
      <c r="D50" s="16"/>
      <c r="E50" s="78">
        <v>265.45</v>
      </c>
      <c r="F50" s="16" t="s">
        <v>37</v>
      </c>
    </row>
    <row r="51" spans="1:6" x14ac:dyDescent="0.25">
      <c r="A51" s="16">
        <v>671128</v>
      </c>
      <c r="B51" s="16" t="s">
        <v>54</v>
      </c>
      <c r="C51" s="16"/>
      <c r="D51" s="16"/>
      <c r="E51" s="78">
        <v>265.45</v>
      </c>
      <c r="F51" s="16" t="s">
        <v>37</v>
      </c>
    </row>
    <row r="52" spans="1:6" x14ac:dyDescent="0.25">
      <c r="A52" s="16">
        <v>671129</v>
      </c>
      <c r="B52" s="16" t="s">
        <v>55</v>
      </c>
      <c r="C52" s="16"/>
      <c r="D52" s="16"/>
      <c r="E52" s="78">
        <v>2442.35</v>
      </c>
      <c r="F52" s="16" t="s">
        <v>37</v>
      </c>
    </row>
    <row r="53" spans="1:6" x14ac:dyDescent="0.25">
      <c r="A53" s="16">
        <v>671130</v>
      </c>
      <c r="B53" s="16" t="s">
        <v>56</v>
      </c>
      <c r="C53" s="16"/>
      <c r="D53" s="16"/>
      <c r="E53" s="78">
        <v>0</v>
      </c>
      <c r="F53" s="16" t="s">
        <v>37</v>
      </c>
    </row>
    <row r="54" spans="1:6" x14ac:dyDescent="0.25">
      <c r="A54" s="16">
        <v>671131</v>
      </c>
      <c r="B54" s="16" t="s">
        <v>57</v>
      </c>
      <c r="C54" s="16"/>
      <c r="D54" s="16"/>
      <c r="E54" s="78">
        <v>3981.68</v>
      </c>
      <c r="F54" s="16" t="s">
        <v>37</v>
      </c>
    </row>
    <row r="55" spans="1:6" x14ac:dyDescent="0.25">
      <c r="A55" s="16">
        <v>671132</v>
      </c>
      <c r="B55" s="16" t="s">
        <v>58</v>
      </c>
      <c r="C55" s="16"/>
      <c r="D55" s="16"/>
      <c r="E55" s="78">
        <v>121.31</v>
      </c>
      <c r="F55" s="16" t="s">
        <v>37</v>
      </c>
    </row>
    <row r="56" spans="1:6" x14ac:dyDescent="0.25">
      <c r="A56" s="16">
        <v>671134</v>
      </c>
      <c r="B56" s="16" t="s">
        <v>59</v>
      </c>
      <c r="C56" s="16"/>
      <c r="D56" s="16"/>
      <c r="E56" s="78">
        <v>39.82</v>
      </c>
      <c r="F56" s="16" t="s">
        <v>37</v>
      </c>
    </row>
    <row r="57" spans="1:6" x14ac:dyDescent="0.25">
      <c r="A57" s="16">
        <v>671135</v>
      </c>
      <c r="B57" s="16" t="s">
        <v>60</v>
      </c>
      <c r="C57" s="16"/>
      <c r="D57" s="16"/>
      <c r="E57" s="78">
        <v>398.17</v>
      </c>
      <c r="F57" s="16" t="s">
        <v>37</v>
      </c>
    </row>
    <row r="58" spans="1:6" x14ac:dyDescent="0.25">
      <c r="A58" s="16">
        <v>671136</v>
      </c>
      <c r="B58" s="16" t="s">
        <v>61</v>
      </c>
      <c r="C58" s="16"/>
      <c r="D58" s="16"/>
      <c r="E58" s="78">
        <v>33.19</v>
      </c>
      <c r="F58" s="16" t="s">
        <v>37</v>
      </c>
    </row>
    <row r="59" spans="1:6" x14ac:dyDescent="0.25">
      <c r="A59" s="16">
        <v>671146</v>
      </c>
      <c r="B59" s="16" t="s">
        <v>62</v>
      </c>
      <c r="C59" s="16"/>
      <c r="D59" s="16"/>
      <c r="E59" s="78">
        <v>66.36</v>
      </c>
      <c r="F59" s="16" t="s">
        <v>37</v>
      </c>
    </row>
    <row r="60" spans="1:6" x14ac:dyDescent="0.25">
      <c r="A60" s="16">
        <v>671137</v>
      </c>
      <c r="B60" s="16" t="s">
        <v>63</v>
      </c>
      <c r="C60" s="16"/>
      <c r="D60" s="16"/>
      <c r="E60" s="78">
        <v>199.08</v>
      </c>
      <c r="F60" s="16" t="s">
        <v>37</v>
      </c>
    </row>
    <row r="61" spans="1:6" x14ac:dyDescent="0.25">
      <c r="A61" s="16">
        <v>671138</v>
      </c>
      <c r="B61" s="16" t="s">
        <v>64</v>
      </c>
      <c r="C61" s="16"/>
      <c r="D61" s="16"/>
      <c r="E61" s="78">
        <v>0</v>
      </c>
      <c r="F61" s="16" t="s">
        <v>37</v>
      </c>
    </row>
    <row r="62" spans="1:6" x14ac:dyDescent="0.25">
      <c r="A62" s="16">
        <v>671139</v>
      </c>
      <c r="B62" s="16" t="s">
        <v>65</v>
      </c>
      <c r="C62" s="16"/>
      <c r="D62" s="16"/>
      <c r="E62" s="78"/>
      <c r="F62" s="16" t="s">
        <v>37</v>
      </c>
    </row>
    <row r="63" spans="1:6" x14ac:dyDescent="0.25">
      <c r="A63" s="16">
        <v>6711391</v>
      </c>
      <c r="B63" s="16" t="s">
        <v>66</v>
      </c>
      <c r="C63" s="16"/>
      <c r="D63" s="16"/>
      <c r="E63" s="78">
        <v>12000</v>
      </c>
      <c r="F63" s="16" t="s">
        <v>37</v>
      </c>
    </row>
    <row r="64" spans="1:6" x14ac:dyDescent="0.25">
      <c r="A64" s="16">
        <v>6711392</v>
      </c>
      <c r="B64" s="16" t="s">
        <v>67</v>
      </c>
      <c r="C64" s="16"/>
      <c r="D64" s="16"/>
      <c r="E64" s="78">
        <v>2389.0100000000002</v>
      </c>
      <c r="F64" s="16" t="s">
        <v>37</v>
      </c>
    </row>
    <row r="65" spans="1:6" x14ac:dyDescent="0.25">
      <c r="A65" s="16">
        <v>6711393</v>
      </c>
      <c r="B65" s="16" t="s">
        <v>68</v>
      </c>
      <c r="C65" s="16"/>
      <c r="D65" s="16"/>
      <c r="E65" s="78">
        <v>199.08</v>
      </c>
      <c r="F65" s="16" t="s">
        <v>37</v>
      </c>
    </row>
    <row r="66" spans="1:6" x14ac:dyDescent="0.25">
      <c r="A66" s="16">
        <v>671142</v>
      </c>
      <c r="B66" s="16" t="s">
        <v>69</v>
      </c>
      <c r="C66" s="16"/>
      <c r="D66" s="16"/>
      <c r="E66" s="78">
        <v>265.45</v>
      </c>
      <c r="F66" s="16" t="s">
        <v>37</v>
      </c>
    </row>
    <row r="67" spans="1:6" x14ac:dyDescent="0.25">
      <c r="A67" s="16">
        <v>671143</v>
      </c>
      <c r="B67" s="16" t="s">
        <v>70</v>
      </c>
      <c r="C67" s="16"/>
      <c r="D67" s="16"/>
      <c r="E67" s="78">
        <v>0</v>
      </c>
      <c r="F67" s="16" t="s">
        <v>37</v>
      </c>
    </row>
    <row r="68" spans="1:6" x14ac:dyDescent="0.25">
      <c r="A68" s="16">
        <v>671145</v>
      </c>
      <c r="B68" s="16" t="s">
        <v>71</v>
      </c>
      <c r="C68" s="16"/>
      <c r="D68" s="22"/>
      <c r="E68" s="81">
        <v>0</v>
      </c>
      <c r="F68" s="16" t="s">
        <v>37</v>
      </c>
    </row>
    <row r="69" spans="1:6" x14ac:dyDescent="0.25">
      <c r="A69" s="16">
        <v>671147</v>
      </c>
      <c r="B69" s="16" t="s">
        <v>72</v>
      </c>
      <c r="C69" s="16"/>
      <c r="D69" s="22"/>
      <c r="E69" s="81">
        <v>2700</v>
      </c>
      <c r="F69" s="16"/>
    </row>
    <row r="70" spans="1:6" x14ac:dyDescent="0.25">
      <c r="A70" s="13">
        <v>6712</v>
      </c>
      <c r="B70" s="13" t="s">
        <v>73</v>
      </c>
      <c r="C70" s="13"/>
      <c r="D70" s="14"/>
      <c r="E70" s="82">
        <f>SUM(E71:E74)</f>
        <v>131315.15</v>
      </c>
      <c r="F70" s="16" t="s">
        <v>37</v>
      </c>
    </row>
    <row r="71" spans="1:6" x14ac:dyDescent="0.25">
      <c r="A71" s="16">
        <v>671211</v>
      </c>
      <c r="B71" s="16" t="s">
        <v>74</v>
      </c>
      <c r="C71" s="16"/>
      <c r="D71" s="16"/>
      <c r="E71" s="78">
        <v>3981.68</v>
      </c>
      <c r="F71" s="16" t="s">
        <v>37</v>
      </c>
    </row>
    <row r="72" spans="1:6" x14ac:dyDescent="0.25">
      <c r="A72" s="16">
        <v>6712161</v>
      </c>
      <c r="B72" s="16" t="s">
        <v>75</v>
      </c>
      <c r="C72" s="16"/>
      <c r="D72" s="16"/>
      <c r="E72" s="78">
        <v>0</v>
      </c>
      <c r="F72" s="16" t="s">
        <v>37</v>
      </c>
    </row>
    <row r="73" spans="1:6" x14ac:dyDescent="0.25">
      <c r="A73" s="16">
        <v>671219</v>
      </c>
      <c r="B73" s="16" t="s">
        <v>76</v>
      </c>
      <c r="C73" s="16"/>
      <c r="D73" s="16"/>
      <c r="E73" s="78">
        <v>0</v>
      </c>
      <c r="F73" s="16" t="s">
        <v>37</v>
      </c>
    </row>
    <row r="74" spans="1:6" x14ac:dyDescent="0.25">
      <c r="A74" s="16">
        <v>671217</v>
      </c>
      <c r="B74" s="16" t="s">
        <v>204</v>
      </c>
      <c r="C74" s="16"/>
      <c r="D74" s="16"/>
      <c r="E74" s="78">
        <v>127333.47</v>
      </c>
      <c r="F74" s="16"/>
    </row>
    <row r="75" spans="1:6" x14ac:dyDescent="0.25">
      <c r="A75" s="16">
        <v>92211</v>
      </c>
      <c r="B75" s="16" t="s">
        <v>77</v>
      </c>
      <c r="C75" s="16"/>
      <c r="D75" s="16"/>
      <c r="E75" s="78">
        <v>2810.92</v>
      </c>
      <c r="F75" s="16"/>
    </row>
    <row r="76" spans="1:6" x14ac:dyDescent="0.25">
      <c r="A76" s="16">
        <v>92212</v>
      </c>
      <c r="B76" s="16" t="s">
        <v>78</v>
      </c>
      <c r="C76" s="16"/>
      <c r="D76" s="16"/>
      <c r="E76" s="78">
        <v>0</v>
      </c>
      <c r="F76" s="16"/>
    </row>
    <row r="77" spans="1:6" x14ac:dyDescent="0.25">
      <c r="A77" s="16"/>
      <c r="B77" s="16"/>
      <c r="C77" s="16"/>
      <c r="D77" s="16"/>
      <c r="E77" s="78"/>
      <c r="F77" s="16"/>
    </row>
    <row r="78" spans="1:6" x14ac:dyDescent="0.25">
      <c r="A78" s="46" t="s">
        <v>79</v>
      </c>
      <c r="B78" s="46"/>
      <c r="C78" s="46"/>
      <c r="D78" s="46"/>
      <c r="E78" s="86">
        <f>SUM(E79+E148)</f>
        <v>797886.27000000014</v>
      </c>
      <c r="F78" s="16"/>
    </row>
    <row r="79" spans="1:6" x14ac:dyDescent="0.25">
      <c r="A79" s="48" t="s">
        <v>80</v>
      </c>
      <c r="B79" s="48"/>
      <c r="C79" s="48"/>
      <c r="D79" s="48"/>
      <c r="E79" s="87">
        <f>SUM(E82+E133)</f>
        <v>762721.04000000015</v>
      </c>
      <c r="F79" s="16"/>
    </row>
    <row r="80" spans="1:6" x14ac:dyDescent="0.25">
      <c r="A80" s="33" t="s">
        <v>81</v>
      </c>
      <c r="B80" s="33"/>
      <c r="C80" s="33"/>
      <c r="D80" s="33"/>
      <c r="E80" s="88"/>
      <c r="F80" s="16"/>
    </row>
    <row r="81" spans="1:6" x14ac:dyDescent="0.25">
      <c r="A81" s="51" t="s">
        <v>82</v>
      </c>
      <c r="B81" s="51"/>
      <c r="C81" s="51"/>
      <c r="D81" s="51"/>
      <c r="E81" s="78"/>
      <c r="F81" s="16"/>
    </row>
    <row r="82" spans="1:6" x14ac:dyDescent="0.25">
      <c r="A82" s="13">
        <v>3</v>
      </c>
      <c r="B82" s="13" t="s">
        <v>83</v>
      </c>
      <c r="C82" s="13"/>
      <c r="D82" s="13"/>
      <c r="E82" s="77">
        <f>SUM(E83+E96+E127+E130)</f>
        <v>631405.89000000013</v>
      </c>
    </row>
    <row r="83" spans="1:6" x14ac:dyDescent="0.25">
      <c r="A83" s="40">
        <v>31</v>
      </c>
      <c r="B83" s="40" t="s">
        <v>84</v>
      </c>
      <c r="C83" s="40"/>
      <c r="D83" s="40"/>
      <c r="E83" s="89">
        <f>SUM(E84+E88+E94)</f>
        <v>575814.58000000007</v>
      </c>
    </row>
    <row r="84" spans="1:6" x14ac:dyDescent="0.25">
      <c r="A84" s="17">
        <v>311</v>
      </c>
      <c r="B84" s="17" t="s">
        <v>85</v>
      </c>
      <c r="C84" s="17"/>
      <c r="D84" s="17"/>
      <c r="E84" s="90">
        <f>SUM(E85:E87)</f>
        <v>474738.3</v>
      </c>
      <c r="F84" t="s">
        <v>11</v>
      </c>
    </row>
    <row r="85" spans="1:6" x14ac:dyDescent="0.25">
      <c r="A85" s="16">
        <v>3111</v>
      </c>
      <c r="B85" s="16" t="s">
        <v>86</v>
      </c>
      <c r="C85" s="16"/>
      <c r="D85" s="16"/>
      <c r="E85" s="78">
        <v>448221.55</v>
      </c>
      <c r="F85" t="s">
        <v>11</v>
      </c>
    </row>
    <row r="86" spans="1:6" x14ac:dyDescent="0.25">
      <c r="A86" s="16">
        <v>3113</v>
      </c>
      <c r="B86" s="16" t="s">
        <v>87</v>
      </c>
      <c r="C86" s="16"/>
      <c r="D86" s="16"/>
      <c r="E86" s="78">
        <v>4913.0600000000004</v>
      </c>
      <c r="F86" t="s">
        <v>11</v>
      </c>
    </row>
    <row r="87" spans="1:6" x14ac:dyDescent="0.25">
      <c r="A87" s="16">
        <v>3114</v>
      </c>
      <c r="B87" s="16" t="s">
        <v>88</v>
      </c>
      <c r="C87" s="16"/>
      <c r="D87" s="16"/>
      <c r="E87" s="78">
        <v>21603.69</v>
      </c>
      <c r="F87" t="s">
        <v>11</v>
      </c>
    </row>
    <row r="88" spans="1:6" x14ac:dyDescent="0.25">
      <c r="A88" s="6">
        <v>312</v>
      </c>
      <c r="B88" s="6" t="s">
        <v>89</v>
      </c>
      <c r="E88" s="91">
        <f>SUM(E89:E93)</f>
        <v>22744.46</v>
      </c>
      <c r="F88" t="s">
        <v>11</v>
      </c>
    </row>
    <row r="89" spans="1:6" x14ac:dyDescent="0.25">
      <c r="A89">
        <v>31212</v>
      </c>
      <c r="B89" t="s">
        <v>90</v>
      </c>
      <c r="E89" s="92">
        <v>4826.62</v>
      </c>
      <c r="F89" t="s">
        <v>11</v>
      </c>
    </row>
    <row r="90" spans="1:6" x14ac:dyDescent="0.25">
      <c r="A90">
        <v>31213</v>
      </c>
      <c r="B90" t="s">
        <v>91</v>
      </c>
      <c r="E90" s="92">
        <v>8640.25</v>
      </c>
      <c r="F90" t="s">
        <v>11</v>
      </c>
    </row>
    <row r="91" spans="1:6" x14ac:dyDescent="0.25">
      <c r="A91">
        <v>31214</v>
      </c>
      <c r="B91" t="s">
        <v>92</v>
      </c>
      <c r="E91" s="92">
        <v>1513.31</v>
      </c>
      <c r="F91" t="s">
        <v>11</v>
      </c>
    </row>
    <row r="92" spans="1:6" x14ac:dyDescent="0.25">
      <c r="A92">
        <v>31215</v>
      </c>
      <c r="B92" t="s">
        <v>93</v>
      </c>
      <c r="E92" s="92">
        <v>1592.67</v>
      </c>
      <c r="F92" t="s">
        <v>11</v>
      </c>
    </row>
    <row r="93" spans="1:6" x14ac:dyDescent="0.25">
      <c r="A93">
        <v>31219</v>
      </c>
      <c r="B93" t="s">
        <v>94</v>
      </c>
      <c r="C93" t="s">
        <v>95</v>
      </c>
      <c r="E93" s="92">
        <v>6171.61</v>
      </c>
      <c r="F93" t="s">
        <v>11</v>
      </c>
    </row>
    <row r="94" spans="1:6" x14ac:dyDescent="0.25">
      <c r="A94" s="6">
        <v>313</v>
      </c>
      <c r="B94" s="6" t="s">
        <v>96</v>
      </c>
      <c r="C94" s="6"/>
      <c r="D94" s="6"/>
      <c r="E94" s="91">
        <f>SUM(E95:E95)</f>
        <v>78331.820000000007</v>
      </c>
      <c r="F94" t="s">
        <v>11</v>
      </c>
    </row>
    <row r="95" spans="1:6" x14ac:dyDescent="0.25">
      <c r="A95">
        <v>31321</v>
      </c>
      <c r="B95" t="s">
        <v>97</v>
      </c>
      <c r="E95" s="92">
        <v>78331.820000000007</v>
      </c>
      <c r="F95" t="s">
        <v>11</v>
      </c>
    </row>
    <row r="96" spans="1:6" x14ac:dyDescent="0.25">
      <c r="A96" s="40">
        <v>32</v>
      </c>
      <c r="B96" s="40" t="s">
        <v>98</v>
      </c>
      <c r="C96" s="40"/>
      <c r="D96" s="40"/>
      <c r="E96" s="89">
        <f>SUM(E97,E102,E111,E121)</f>
        <v>55591.310000000005</v>
      </c>
      <c r="F96" t="s">
        <v>37</v>
      </c>
    </row>
    <row r="97" spans="1:6" x14ac:dyDescent="0.25">
      <c r="A97" s="6">
        <v>321</v>
      </c>
      <c r="B97" s="6" t="s">
        <v>99</v>
      </c>
      <c r="C97" s="6"/>
      <c r="D97" s="6"/>
      <c r="E97" s="91">
        <f>SUM(E98:E101)</f>
        <v>20783.03</v>
      </c>
      <c r="F97" t="s">
        <v>37</v>
      </c>
    </row>
    <row r="98" spans="1:6" x14ac:dyDescent="0.25">
      <c r="A98">
        <v>3211</v>
      </c>
      <c r="B98" t="s">
        <v>100</v>
      </c>
      <c r="E98" s="92">
        <v>1858.12</v>
      </c>
      <c r="F98" t="s">
        <v>37</v>
      </c>
    </row>
    <row r="99" spans="1:6" x14ac:dyDescent="0.25">
      <c r="A99">
        <v>3212</v>
      </c>
      <c r="B99" t="s">
        <v>101</v>
      </c>
      <c r="E99" s="92">
        <v>15826.74</v>
      </c>
      <c r="F99" t="s">
        <v>37</v>
      </c>
    </row>
    <row r="100" spans="1:6" x14ac:dyDescent="0.25">
      <c r="A100">
        <v>3213</v>
      </c>
      <c r="B100" t="s">
        <v>102</v>
      </c>
      <c r="E100" s="92">
        <v>398.17</v>
      </c>
      <c r="F100" t="s">
        <v>37</v>
      </c>
    </row>
    <row r="101" spans="1:6" x14ac:dyDescent="0.25">
      <c r="A101">
        <v>3214</v>
      </c>
      <c r="B101" t="s">
        <v>103</v>
      </c>
      <c r="E101" s="92">
        <v>2700</v>
      </c>
      <c r="F101" t="s">
        <v>37</v>
      </c>
    </row>
    <row r="102" spans="1:6" x14ac:dyDescent="0.25">
      <c r="A102" s="6">
        <v>322</v>
      </c>
      <c r="B102" s="6" t="s">
        <v>104</v>
      </c>
      <c r="C102" s="6"/>
      <c r="D102" s="6"/>
      <c r="E102" s="91">
        <f>SUM(E103:E110)</f>
        <v>20875.270000000004</v>
      </c>
      <c r="F102" t="s">
        <v>37</v>
      </c>
    </row>
    <row r="103" spans="1:6" x14ac:dyDescent="0.25">
      <c r="A103">
        <v>3221</v>
      </c>
      <c r="B103" t="s">
        <v>105</v>
      </c>
      <c r="E103" s="92">
        <v>3500</v>
      </c>
      <c r="F103" t="s">
        <v>37</v>
      </c>
    </row>
    <row r="104" spans="1:6" x14ac:dyDescent="0.25">
      <c r="A104">
        <v>3222</v>
      </c>
      <c r="B104" t="s">
        <v>106</v>
      </c>
      <c r="E104" s="92">
        <v>2123.56</v>
      </c>
      <c r="F104" t="s">
        <v>37</v>
      </c>
    </row>
    <row r="105" spans="1:6" x14ac:dyDescent="0.25">
      <c r="A105">
        <v>32231</v>
      </c>
      <c r="B105" t="s">
        <v>107</v>
      </c>
      <c r="E105" s="92">
        <v>2389.0100000000002</v>
      </c>
      <c r="F105" t="s">
        <v>37</v>
      </c>
    </row>
    <row r="106" spans="1:6" x14ac:dyDescent="0.25">
      <c r="A106">
        <v>32233</v>
      </c>
      <c r="B106" t="s">
        <v>108</v>
      </c>
      <c r="E106" s="92">
        <v>199.08</v>
      </c>
      <c r="F106" t="s">
        <v>37</v>
      </c>
    </row>
    <row r="107" spans="1:6" x14ac:dyDescent="0.25">
      <c r="A107">
        <v>32234</v>
      </c>
      <c r="B107" t="s">
        <v>109</v>
      </c>
      <c r="E107" s="92">
        <v>12000</v>
      </c>
      <c r="F107" t="s">
        <v>37</v>
      </c>
    </row>
    <row r="108" spans="1:6" x14ac:dyDescent="0.25">
      <c r="A108">
        <v>3224</v>
      </c>
      <c r="B108" t="s">
        <v>110</v>
      </c>
      <c r="E108" s="92">
        <v>265.45</v>
      </c>
      <c r="F108" t="s">
        <v>37</v>
      </c>
    </row>
    <row r="109" spans="1:6" x14ac:dyDescent="0.25">
      <c r="A109">
        <v>3225</v>
      </c>
      <c r="B109" t="s">
        <v>111</v>
      </c>
      <c r="E109" s="92">
        <v>132.72</v>
      </c>
      <c r="F109" t="s">
        <v>37</v>
      </c>
    </row>
    <row r="110" spans="1:6" x14ac:dyDescent="0.25">
      <c r="A110">
        <v>3227</v>
      </c>
      <c r="B110" t="s">
        <v>112</v>
      </c>
      <c r="E110" s="92">
        <v>265.45</v>
      </c>
      <c r="F110" t="s">
        <v>37</v>
      </c>
    </row>
    <row r="111" spans="1:6" x14ac:dyDescent="0.25">
      <c r="A111" s="6">
        <v>323</v>
      </c>
      <c r="B111" s="6" t="s">
        <v>113</v>
      </c>
      <c r="C111" s="6"/>
      <c r="D111" s="6"/>
      <c r="E111" s="91">
        <f>SUM(E112:E120)</f>
        <v>11658.460000000001</v>
      </c>
      <c r="F111" t="s">
        <v>37</v>
      </c>
    </row>
    <row r="112" spans="1:6" x14ac:dyDescent="0.25">
      <c r="A112">
        <v>3231</v>
      </c>
      <c r="B112" t="s">
        <v>114</v>
      </c>
      <c r="E112" s="92">
        <v>1393.59</v>
      </c>
      <c r="F112" t="s">
        <v>37</v>
      </c>
    </row>
    <row r="113" spans="1:6" x14ac:dyDescent="0.25">
      <c r="A113">
        <v>3232</v>
      </c>
      <c r="B113" t="s">
        <v>115</v>
      </c>
      <c r="E113" s="92">
        <v>4910.74</v>
      </c>
      <c r="F113" t="s">
        <v>37</v>
      </c>
    </row>
    <row r="114" spans="1:6" x14ac:dyDescent="0.25">
      <c r="A114">
        <v>3233</v>
      </c>
      <c r="B114" t="s">
        <v>116</v>
      </c>
      <c r="E114" s="92">
        <v>0</v>
      </c>
      <c r="F114" t="s">
        <v>37</v>
      </c>
    </row>
    <row r="115" spans="1:6" x14ac:dyDescent="0.25">
      <c r="A115">
        <v>3234</v>
      </c>
      <c r="B115" t="s">
        <v>117</v>
      </c>
      <c r="E115" s="92">
        <v>2123.56</v>
      </c>
      <c r="F115" t="s">
        <v>37</v>
      </c>
    </row>
    <row r="116" spans="1:6" x14ac:dyDescent="0.25">
      <c r="A116">
        <v>3235</v>
      </c>
      <c r="B116" t="s">
        <v>118</v>
      </c>
      <c r="E116" s="92">
        <v>207.14</v>
      </c>
      <c r="F116" t="s">
        <v>37</v>
      </c>
    </row>
    <row r="117" spans="1:6" x14ac:dyDescent="0.25">
      <c r="A117">
        <v>3236</v>
      </c>
      <c r="B117" t="s">
        <v>119</v>
      </c>
      <c r="E117" s="92">
        <v>265.45</v>
      </c>
      <c r="F117" t="s">
        <v>37</v>
      </c>
    </row>
    <row r="118" spans="1:6" x14ac:dyDescent="0.25">
      <c r="A118">
        <v>3237</v>
      </c>
      <c r="B118" t="s">
        <v>120</v>
      </c>
      <c r="E118" s="92">
        <v>265.45</v>
      </c>
      <c r="F118" t="s">
        <v>37</v>
      </c>
    </row>
    <row r="119" spans="1:6" x14ac:dyDescent="0.25">
      <c r="A119">
        <v>3238</v>
      </c>
      <c r="B119" t="s">
        <v>121</v>
      </c>
      <c r="E119" s="92">
        <v>2426.17</v>
      </c>
      <c r="F119" t="s">
        <v>37</v>
      </c>
    </row>
    <row r="120" spans="1:6" x14ac:dyDescent="0.25">
      <c r="A120">
        <v>3239</v>
      </c>
      <c r="B120" t="s">
        <v>122</v>
      </c>
      <c r="E120" s="92">
        <v>66.36</v>
      </c>
      <c r="F120" t="s">
        <v>37</v>
      </c>
    </row>
    <row r="121" spans="1:6" x14ac:dyDescent="0.25">
      <c r="A121" s="6">
        <v>329</v>
      </c>
      <c r="B121" s="6" t="s">
        <v>123</v>
      </c>
      <c r="C121" s="6"/>
      <c r="D121" s="6"/>
      <c r="E121" s="91">
        <f>SUM(E122:E126)</f>
        <v>2274.5499999999997</v>
      </c>
      <c r="F121" t="s">
        <v>37</v>
      </c>
    </row>
    <row r="122" spans="1:6" x14ac:dyDescent="0.25">
      <c r="A122">
        <v>3292</v>
      </c>
      <c r="B122" t="s">
        <v>124</v>
      </c>
      <c r="E122" s="92">
        <v>39.82</v>
      </c>
      <c r="F122" t="s">
        <v>37</v>
      </c>
    </row>
    <row r="123" spans="1:6" x14ac:dyDescent="0.25">
      <c r="A123">
        <v>3293</v>
      </c>
      <c r="B123" t="s">
        <v>125</v>
      </c>
      <c r="E123" s="92">
        <v>398.17</v>
      </c>
      <c r="F123" t="s">
        <v>37</v>
      </c>
    </row>
    <row r="124" spans="1:6" x14ac:dyDescent="0.25">
      <c r="A124">
        <v>3294</v>
      </c>
      <c r="B124" t="s">
        <v>126</v>
      </c>
      <c r="E124" s="92">
        <v>33.19</v>
      </c>
      <c r="F124" t="s">
        <v>37</v>
      </c>
    </row>
    <row r="125" spans="1:6" x14ac:dyDescent="0.25">
      <c r="A125">
        <v>3295</v>
      </c>
      <c r="B125" t="s">
        <v>127</v>
      </c>
      <c r="E125" s="92">
        <v>1604.29</v>
      </c>
      <c r="F125" t="s">
        <v>128</v>
      </c>
    </row>
    <row r="126" spans="1:6" x14ac:dyDescent="0.25">
      <c r="A126">
        <v>3299</v>
      </c>
      <c r="B126" t="s">
        <v>129</v>
      </c>
      <c r="E126" s="92">
        <v>199.08</v>
      </c>
      <c r="F126" t="s">
        <v>37</v>
      </c>
    </row>
    <row r="127" spans="1:6" x14ac:dyDescent="0.25">
      <c r="A127" s="40">
        <v>34</v>
      </c>
      <c r="B127" s="40" t="s">
        <v>130</v>
      </c>
      <c r="C127" s="40"/>
      <c r="D127" s="40"/>
      <c r="E127" s="89">
        <f>SUM(E128:E129)</f>
        <v>0</v>
      </c>
      <c r="F127" t="s">
        <v>37</v>
      </c>
    </row>
    <row r="128" spans="1:6" x14ac:dyDescent="0.25">
      <c r="A128">
        <v>3431</v>
      </c>
      <c r="B128" t="s">
        <v>131</v>
      </c>
      <c r="E128" s="92">
        <v>0</v>
      </c>
      <c r="F128" t="s">
        <v>37</v>
      </c>
    </row>
    <row r="129" spans="1:6" x14ac:dyDescent="0.25">
      <c r="A129">
        <v>3433</v>
      </c>
      <c r="B129" t="s">
        <v>132</v>
      </c>
      <c r="E129" s="92">
        <v>0</v>
      </c>
      <c r="F129" t="s">
        <v>37</v>
      </c>
    </row>
    <row r="130" spans="1:6" x14ac:dyDescent="0.25">
      <c r="A130" s="40">
        <v>38</v>
      </c>
      <c r="B130" s="40" t="s">
        <v>133</v>
      </c>
      <c r="C130" s="40"/>
      <c r="D130" s="40"/>
      <c r="E130" s="89">
        <f>E131</f>
        <v>0</v>
      </c>
      <c r="F130" t="s">
        <v>37</v>
      </c>
    </row>
    <row r="131" spans="1:6" x14ac:dyDescent="0.25">
      <c r="A131">
        <v>38311</v>
      </c>
      <c r="B131" t="s">
        <v>134</v>
      </c>
      <c r="E131" s="92"/>
      <c r="F131" t="s">
        <v>37</v>
      </c>
    </row>
    <row r="132" spans="1:6" x14ac:dyDescent="0.25">
      <c r="E132" s="92"/>
    </row>
    <row r="133" spans="1:6" ht="15.75" x14ac:dyDescent="0.25">
      <c r="A133" s="56">
        <v>4</v>
      </c>
      <c r="B133" s="56" t="s">
        <v>135</v>
      </c>
      <c r="C133" s="56"/>
      <c r="D133" s="56"/>
      <c r="E133" s="93">
        <f>SUM(E134+E136)</f>
        <v>131315.15</v>
      </c>
    </row>
    <row r="134" spans="1:6" x14ac:dyDescent="0.25">
      <c r="A134" s="40">
        <v>41</v>
      </c>
      <c r="B134" s="40" t="s">
        <v>136</v>
      </c>
      <c r="C134" s="40"/>
      <c r="D134" s="40"/>
      <c r="E134" s="94">
        <f>E135</f>
        <v>0</v>
      </c>
    </row>
    <row r="135" spans="1:6" x14ac:dyDescent="0.25">
      <c r="A135">
        <v>4511</v>
      </c>
      <c r="B135" t="s">
        <v>137</v>
      </c>
      <c r="E135" s="92">
        <v>0</v>
      </c>
    </row>
    <row r="136" spans="1:6" x14ac:dyDescent="0.25">
      <c r="A136" s="40">
        <v>42</v>
      </c>
      <c r="B136" s="40" t="s">
        <v>138</v>
      </c>
      <c r="C136" s="40"/>
      <c r="D136" s="40"/>
      <c r="E136" s="89">
        <f>SUM(E137+E139+E143+E145)</f>
        <v>131315.15</v>
      </c>
      <c r="F136" t="s">
        <v>139</v>
      </c>
    </row>
    <row r="137" spans="1:6" x14ac:dyDescent="0.25">
      <c r="A137" s="21">
        <v>421</v>
      </c>
      <c r="B137" s="21" t="s">
        <v>140</v>
      </c>
      <c r="C137" s="21"/>
      <c r="D137" s="21"/>
      <c r="E137" s="95">
        <f>E138</f>
        <v>0</v>
      </c>
      <c r="F137" t="s">
        <v>18</v>
      </c>
    </row>
    <row r="138" spans="1:6" x14ac:dyDescent="0.25">
      <c r="A138" s="27">
        <v>42123</v>
      </c>
      <c r="B138" s="28" t="s">
        <v>141</v>
      </c>
      <c r="C138" s="28"/>
      <c r="D138" s="28"/>
      <c r="E138" s="96">
        <v>0</v>
      </c>
      <c r="F138" t="s">
        <v>18</v>
      </c>
    </row>
    <row r="139" spans="1:6" x14ac:dyDescent="0.25">
      <c r="A139" s="6">
        <v>422</v>
      </c>
      <c r="B139" s="6" t="s">
        <v>142</v>
      </c>
      <c r="C139" s="6"/>
      <c r="D139" s="6"/>
      <c r="E139" s="91">
        <f>SUM(E140:E141)</f>
        <v>3981.6800000000003</v>
      </c>
      <c r="F139" t="s">
        <v>37</v>
      </c>
    </row>
    <row r="140" spans="1:6" x14ac:dyDescent="0.25">
      <c r="A140">
        <v>42211</v>
      </c>
      <c r="B140" t="s">
        <v>143</v>
      </c>
      <c r="E140" s="92">
        <v>3318.07</v>
      </c>
      <c r="F140" t="s">
        <v>37</v>
      </c>
    </row>
    <row r="141" spans="1:6" x14ac:dyDescent="0.25">
      <c r="A141">
        <v>42219</v>
      </c>
      <c r="B141" t="s">
        <v>144</v>
      </c>
      <c r="E141" s="92">
        <v>663.61</v>
      </c>
      <c r="F141" t="s">
        <v>37</v>
      </c>
    </row>
    <row r="142" spans="1:6" x14ac:dyDescent="0.25">
      <c r="A142" s="16">
        <v>42262</v>
      </c>
      <c r="B142" t="s">
        <v>145</v>
      </c>
      <c r="E142" s="78">
        <v>0</v>
      </c>
    </row>
    <row r="143" spans="1:6" x14ac:dyDescent="0.25">
      <c r="A143" s="6">
        <v>426</v>
      </c>
      <c r="B143" s="1" t="s">
        <v>146</v>
      </c>
      <c r="C143" s="1"/>
      <c r="D143" s="1"/>
      <c r="E143" s="91">
        <f>E144</f>
        <v>0</v>
      </c>
    </row>
    <row r="144" spans="1:6" x14ac:dyDescent="0.25">
      <c r="A144" s="16">
        <v>42641</v>
      </c>
      <c r="B144" t="s">
        <v>147</v>
      </c>
      <c r="E144" s="78">
        <v>0</v>
      </c>
    </row>
    <row r="145" spans="1:6" x14ac:dyDescent="0.25">
      <c r="A145" s="16">
        <v>45</v>
      </c>
      <c r="B145" t="s">
        <v>205</v>
      </c>
      <c r="E145" s="78">
        <f>E146</f>
        <v>127333.47</v>
      </c>
    </row>
    <row r="146" spans="1:6" x14ac:dyDescent="0.25">
      <c r="A146" s="16">
        <v>45111</v>
      </c>
      <c r="B146" t="s">
        <v>206</v>
      </c>
      <c r="E146" s="78">
        <v>127333.47</v>
      </c>
    </row>
    <row r="147" spans="1:6" x14ac:dyDescent="0.25">
      <c r="A147" s="17"/>
      <c r="B147" s="17"/>
      <c r="C147" s="17"/>
      <c r="D147" s="17"/>
      <c r="E147" s="90"/>
    </row>
    <row r="148" spans="1:6" x14ac:dyDescent="0.25">
      <c r="A148" s="61" t="s">
        <v>148</v>
      </c>
      <c r="B148" s="61"/>
      <c r="C148" s="61"/>
      <c r="D148" s="61"/>
      <c r="E148" s="97">
        <f>SUM(E150+E159+E164+E170+E219+E232)</f>
        <v>35165.229999999996</v>
      </c>
    </row>
    <row r="149" spans="1:6" x14ac:dyDescent="0.25">
      <c r="A149" s="63" t="s">
        <v>4</v>
      </c>
      <c r="B149" s="63"/>
      <c r="C149" s="63"/>
      <c r="D149" s="63"/>
      <c r="E149" s="98"/>
    </row>
    <row r="150" spans="1:6" x14ac:dyDescent="0.25">
      <c r="A150" s="65" t="s">
        <v>149</v>
      </c>
      <c r="B150" s="65"/>
      <c r="C150" s="65"/>
      <c r="D150" s="65"/>
      <c r="E150" s="99">
        <f>E151</f>
        <v>3981.68</v>
      </c>
      <c r="F150" t="s">
        <v>37</v>
      </c>
    </row>
    <row r="151" spans="1:6" x14ac:dyDescent="0.25">
      <c r="A151" s="6">
        <v>329</v>
      </c>
      <c r="B151" s="6" t="s">
        <v>150</v>
      </c>
      <c r="C151" s="6"/>
      <c r="D151" s="6"/>
      <c r="E151" s="78">
        <f>SUM(E152:E157)</f>
        <v>3981.68</v>
      </c>
    </row>
    <row r="152" spans="1:6" x14ac:dyDescent="0.25">
      <c r="A152" s="16">
        <v>32224</v>
      </c>
      <c r="B152" s="16" t="s">
        <v>151</v>
      </c>
      <c r="C152" s="16"/>
      <c r="D152" s="6"/>
      <c r="E152" s="78"/>
    </row>
    <row r="153" spans="1:6" x14ac:dyDescent="0.25">
      <c r="A153" s="16">
        <v>32359</v>
      </c>
      <c r="B153" s="16" t="s">
        <v>152</v>
      </c>
      <c r="C153" s="16"/>
      <c r="D153" s="6"/>
      <c r="E153" s="78"/>
    </row>
    <row r="154" spans="1:6" x14ac:dyDescent="0.25">
      <c r="A154" s="16">
        <v>32371</v>
      </c>
      <c r="B154" s="16" t="s">
        <v>153</v>
      </c>
      <c r="C154" s="16"/>
      <c r="D154" s="6"/>
      <c r="E154" s="78">
        <v>0</v>
      </c>
    </row>
    <row r="155" spans="1:6" x14ac:dyDescent="0.25">
      <c r="A155" s="16">
        <v>3239</v>
      </c>
      <c r="B155" s="16" t="s">
        <v>154</v>
      </c>
      <c r="C155" s="16"/>
      <c r="D155" s="6"/>
      <c r="E155" s="78"/>
    </row>
    <row r="156" spans="1:6" x14ac:dyDescent="0.25">
      <c r="A156" s="16">
        <v>32411</v>
      </c>
      <c r="B156" s="16" t="s">
        <v>155</v>
      </c>
      <c r="C156" s="16"/>
      <c r="D156" s="6"/>
      <c r="E156" s="78"/>
    </row>
    <row r="157" spans="1:6" x14ac:dyDescent="0.25">
      <c r="A157" s="16">
        <v>32999</v>
      </c>
      <c r="B157" s="16" t="s">
        <v>156</v>
      </c>
      <c r="C157" s="16"/>
      <c r="D157" s="16"/>
      <c r="E157" s="78">
        <v>3981.68</v>
      </c>
    </row>
    <row r="158" spans="1:6" x14ac:dyDescent="0.25">
      <c r="A158" s="16"/>
      <c r="B158" s="16"/>
      <c r="C158" s="16"/>
      <c r="D158" s="16"/>
      <c r="E158" s="78"/>
    </row>
    <row r="159" spans="1:6" x14ac:dyDescent="0.25">
      <c r="A159" s="65" t="s">
        <v>157</v>
      </c>
      <c r="B159" s="65"/>
      <c r="C159" s="65"/>
      <c r="D159" s="65"/>
      <c r="E159" s="99">
        <f>SUM(E160+E162)</f>
        <v>0</v>
      </c>
      <c r="F159" t="s">
        <v>37</v>
      </c>
    </row>
    <row r="160" spans="1:6" x14ac:dyDescent="0.25">
      <c r="A160" s="6">
        <v>311</v>
      </c>
      <c r="B160" s="6" t="s">
        <v>85</v>
      </c>
      <c r="C160" s="6"/>
      <c r="D160" s="6"/>
      <c r="E160" s="78">
        <f>E161</f>
        <v>0</v>
      </c>
    </row>
    <row r="161" spans="1:6" x14ac:dyDescent="0.25">
      <c r="A161" s="16">
        <v>3111</v>
      </c>
      <c r="B161" s="16" t="s">
        <v>86</v>
      </c>
      <c r="C161" s="16"/>
      <c r="D161" s="16"/>
      <c r="E161" s="78">
        <v>0</v>
      </c>
    </row>
    <row r="162" spans="1:6" x14ac:dyDescent="0.25">
      <c r="A162" s="6">
        <v>313</v>
      </c>
      <c r="B162" s="6" t="s">
        <v>96</v>
      </c>
      <c r="C162" s="6"/>
      <c r="D162" s="6"/>
      <c r="E162" s="78">
        <f>E163</f>
        <v>0</v>
      </c>
    </row>
    <row r="163" spans="1:6" x14ac:dyDescent="0.25">
      <c r="A163" s="16">
        <v>3132</v>
      </c>
      <c r="B163" s="16" t="s">
        <v>158</v>
      </c>
      <c r="C163" s="16"/>
      <c r="D163" s="16"/>
      <c r="E163" s="78">
        <v>0</v>
      </c>
    </row>
    <row r="164" spans="1:6" x14ac:dyDescent="0.25">
      <c r="A164" s="65" t="s">
        <v>159</v>
      </c>
      <c r="B164" s="65"/>
      <c r="C164" s="65"/>
      <c r="D164" s="65"/>
      <c r="E164" s="99">
        <f>SUM(E165+E167)</f>
        <v>5906.16</v>
      </c>
    </row>
    <row r="165" spans="1:6" x14ac:dyDescent="0.25">
      <c r="A165" s="6">
        <v>322</v>
      </c>
      <c r="B165" s="6" t="s">
        <v>160</v>
      </c>
      <c r="C165" s="6"/>
      <c r="D165" s="6"/>
      <c r="E165" s="91">
        <f>E166</f>
        <v>199.08</v>
      </c>
      <c r="F165" t="s">
        <v>9</v>
      </c>
    </row>
    <row r="166" spans="1:6" x14ac:dyDescent="0.25">
      <c r="A166">
        <v>3221</v>
      </c>
      <c r="B166" t="s">
        <v>161</v>
      </c>
      <c r="E166" s="92">
        <v>199.08</v>
      </c>
    </row>
    <row r="167" spans="1:6" x14ac:dyDescent="0.25">
      <c r="A167" s="6">
        <v>323</v>
      </c>
      <c r="B167" s="6" t="s">
        <v>113</v>
      </c>
      <c r="C167" s="6"/>
      <c r="D167" s="6"/>
      <c r="E167" s="91">
        <f>E168</f>
        <v>5707.08</v>
      </c>
      <c r="F167" t="s">
        <v>9</v>
      </c>
    </row>
    <row r="168" spans="1:6" x14ac:dyDescent="0.25">
      <c r="A168">
        <v>3237</v>
      </c>
      <c r="B168" t="s">
        <v>162</v>
      </c>
      <c r="E168" s="92">
        <v>5707.08</v>
      </c>
    </row>
    <row r="169" spans="1:6" x14ac:dyDescent="0.25">
      <c r="E169" s="92"/>
    </row>
    <row r="170" spans="1:6" x14ac:dyDescent="0.25">
      <c r="A170" s="65" t="s">
        <v>163</v>
      </c>
      <c r="B170" s="6"/>
      <c r="C170" s="67"/>
      <c r="D170" s="67"/>
      <c r="E170" s="99">
        <f>SUM(E172+E175+E181+E189+E203+E205+E214)</f>
        <v>25192.440000000002</v>
      </c>
    </row>
    <row r="171" spans="1:6" x14ac:dyDescent="0.25">
      <c r="E171" s="92"/>
    </row>
    <row r="172" spans="1:6" x14ac:dyDescent="0.25">
      <c r="A172" s="1">
        <v>311</v>
      </c>
      <c r="B172" s="1" t="s">
        <v>85</v>
      </c>
      <c r="E172" s="100">
        <f>SUM(E173:E174)</f>
        <v>9327.7100000000009</v>
      </c>
    </row>
    <row r="173" spans="1:6" x14ac:dyDescent="0.25">
      <c r="A173">
        <v>31113</v>
      </c>
      <c r="B173" t="s">
        <v>197</v>
      </c>
      <c r="E173" s="92">
        <v>37.11</v>
      </c>
      <c r="F173" t="s">
        <v>188</v>
      </c>
    </row>
    <row r="174" spans="1:6" x14ac:dyDescent="0.25">
      <c r="A174">
        <v>31113</v>
      </c>
      <c r="B174" t="s">
        <v>197</v>
      </c>
      <c r="E174" s="92">
        <v>9290.6</v>
      </c>
      <c r="F174" t="s">
        <v>11</v>
      </c>
    </row>
    <row r="175" spans="1:6" x14ac:dyDescent="0.25">
      <c r="A175" s="6">
        <v>321</v>
      </c>
      <c r="B175" s="6" t="s">
        <v>164</v>
      </c>
      <c r="C175" s="6"/>
      <c r="D175" s="6"/>
      <c r="E175" s="91">
        <f>SUM(E176:E180)</f>
        <v>2309.37</v>
      </c>
    </row>
    <row r="176" spans="1:6" x14ac:dyDescent="0.25">
      <c r="A176" s="16">
        <v>3211</v>
      </c>
      <c r="B176" s="16" t="s">
        <v>165</v>
      </c>
      <c r="C176" s="16"/>
      <c r="D176" s="16"/>
      <c r="E176" s="78">
        <v>53.09</v>
      </c>
      <c r="F176" s="68" t="s">
        <v>166</v>
      </c>
    </row>
    <row r="177" spans="1:6" x14ac:dyDescent="0.25">
      <c r="A177">
        <v>3211</v>
      </c>
      <c r="B177" t="s">
        <v>165</v>
      </c>
      <c r="E177" s="92">
        <v>2123.56</v>
      </c>
      <c r="F177" t="s">
        <v>29</v>
      </c>
    </row>
    <row r="178" spans="1:6" x14ac:dyDescent="0.25">
      <c r="A178">
        <v>3211</v>
      </c>
      <c r="B178" t="s">
        <v>165</v>
      </c>
      <c r="E178" s="92">
        <v>0</v>
      </c>
      <c r="F178" t="s">
        <v>167</v>
      </c>
    </row>
    <row r="179" spans="1:6" x14ac:dyDescent="0.25">
      <c r="A179">
        <v>3214</v>
      </c>
      <c r="B179" t="s">
        <v>168</v>
      </c>
      <c r="E179" s="92">
        <v>0</v>
      </c>
      <c r="F179" t="s">
        <v>169</v>
      </c>
    </row>
    <row r="180" spans="1:6" x14ac:dyDescent="0.25">
      <c r="A180">
        <v>3214</v>
      </c>
      <c r="B180" t="s">
        <v>168</v>
      </c>
      <c r="E180" s="92">
        <v>132.72</v>
      </c>
      <c r="F180" t="s">
        <v>166</v>
      </c>
    </row>
    <row r="181" spans="1:6" x14ac:dyDescent="0.25">
      <c r="A181" s="1">
        <v>322</v>
      </c>
      <c r="B181" s="1" t="s">
        <v>170</v>
      </c>
      <c r="E181" s="100">
        <f>SUM(E182:E188)</f>
        <v>2156.5500000000002</v>
      </c>
    </row>
    <row r="182" spans="1:6" x14ac:dyDescent="0.25">
      <c r="A182" s="68">
        <v>3221</v>
      </c>
      <c r="B182" s="68" t="s">
        <v>171</v>
      </c>
      <c r="C182" s="68"/>
      <c r="D182" s="68"/>
      <c r="E182" s="101">
        <v>132.72</v>
      </c>
      <c r="F182" t="s">
        <v>198</v>
      </c>
    </row>
    <row r="183" spans="1:6" x14ac:dyDescent="0.25">
      <c r="A183" s="68">
        <v>3221</v>
      </c>
      <c r="B183" s="68" t="s">
        <v>171</v>
      </c>
      <c r="C183" s="68"/>
      <c r="D183" s="68"/>
      <c r="E183" s="101">
        <v>762.96</v>
      </c>
      <c r="F183" t="s">
        <v>172</v>
      </c>
    </row>
    <row r="184" spans="1:6" x14ac:dyDescent="0.25">
      <c r="A184" s="68">
        <v>3221</v>
      </c>
      <c r="B184" s="68" t="s">
        <v>171</v>
      </c>
      <c r="C184" s="68"/>
      <c r="D184" s="68"/>
      <c r="E184" s="101">
        <v>597.26</v>
      </c>
      <c r="F184" t="s">
        <v>188</v>
      </c>
    </row>
    <row r="185" spans="1:6" x14ac:dyDescent="0.25">
      <c r="A185" s="68">
        <v>32224</v>
      </c>
      <c r="B185" s="68" t="s">
        <v>173</v>
      </c>
      <c r="C185" s="68"/>
      <c r="D185" s="68"/>
      <c r="E185" s="101">
        <v>132.72</v>
      </c>
      <c r="F185" t="s">
        <v>169</v>
      </c>
    </row>
    <row r="186" spans="1:6" x14ac:dyDescent="0.25">
      <c r="A186" s="68">
        <v>32224</v>
      </c>
      <c r="B186" s="68" t="s">
        <v>173</v>
      </c>
      <c r="C186" s="68"/>
      <c r="D186" s="68"/>
      <c r="E186" s="101">
        <v>0</v>
      </c>
      <c r="F186" t="s">
        <v>174</v>
      </c>
    </row>
    <row r="187" spans="1:6" x14ac:dyDescent="0.25">
      <c r="A187" s="68">
        <v>32224</v>
      </c>
      <c r="B187" s="68" t="s">
        <v>173</v>
      </c>
      <c r="C187" s="68"/>
      <c r="D187" s="68"/>
      <c r="E187" s="101">
        <v>132.72</v>
      </c>
      <c r="F187" t="s">
        <v>166</v>
      </c>
    </row>
    <row r="188" spans="1:6" x14ac:dyDescent="0.25">
      <c r="A188">
        <v>32224</v>
      </c>
      <c r="B188" t="s">
        <v>173</v>
      </c>
      <c r="E188" s="92">
        <v>398.17</v>
      </c>
      <c r="F188" t="s">
        <v>9</v>
      </c>
    </row>
    <row r="189" spans="1:6" x14ac:dyDescent="0.25">
      <c r="A189" s="6">
        <v>323</v>
      </c>
      <c r="B189" s="6" t="s">
        <v>113</v>
      </c>
      <c r="C189" s="6"/>
      <c r="D189" s="6"/>
      <c r="E189" s="91">
        <f>SUM(E190:E202)</f>
        <v>6377.06</v>
      </c>
    </row>
    <row r="190" spans="1:6" x14ac:dyDescent="0.25">
      <c r="A190" s="16">
        <v>3233</v>
      </c>
      <c r="B190" s="16" t="s">
        <v>175</v>
      </c>
      <c r="C190" s="16"/>
      <c r="D190" s="16"/>
      <c r="E190" s="78">
        <v>0</v>
      </c>
      <c r="F190" t="s">
        <v>176</v>
      </c>
    </row>
    <row r="191" spans="1:6" x14ac:dyDescent="0.25">
      <c r="A191">
        <v>3235</v>
      </c>
      <c r="B191" t="s">
        <v>177</v>
      </c>
      <c r="E191" s="92">
        <v>2123.56</v>
      </c>
      <c r="F191" t="s">
        <v>21</v>
      </c>
    </row>
    <row r="192" spans="1:6" x14ac:dyDescent="0.25">
      <c r="A192">
        <v>3235</v>
      </c>
      <c r="B192" t="s">
        <v>177</v>
      </c>
      <c r="E192" s="92">
        <v>0</v>
      </c>
      <c r="F192" t="s">
        <v>9</v>
      </c>
    </row>
    <row r="193" spans="1:6" x14ac:dyDescent="0.25">
      <c r="A193">
        <v>3235</v>
      </c>
      <c r="B193" t="s">
        <v>177</v>
      </c>
      <c r="E193" s="92">
        <v>0</v>
      </c>
      <c r="F193" t="s">
        <v>29</v>
      </c>
    </row>
    <row r="194" spans="1:6" x14ac:dyDescent="0.25">
      <c r="A194">
        <v>3237</v>
      </c>
      <c r="B194" t="s">
        <v>178</v>
      </c>
      <c r="E194" s="92">
        <v>0</v>
      </c>
      <c r="F194" t="s">
        <v>9</v>
      </c>
    </row>
    <row r="195" spans="1:6" x14ac:dyDescent="0.25">
      <c r="A195">
        <v>3237</v>
      </c>
      <c r="B195" t="s">
        <v>178</v>
      </c>
      <c r="E195" s="92">
        <v>1459.95</v>
      </c>
      <c r="F195" t="s">
        <v>29</v>
      </c>
    </row>
    <row r="196" spans="1:6" x14ac:dyDescent="0.25">
      <c r="A196">
        <v>3237</v>
      </c>
      <c r="B196" t="s">
        <v>178</v>
      </c>
      <c r="E196" s="92">
        <v>597.25</v>
      </c>
      <c r="F196" t="s">
        <v>188</v>
      </c>
    </row>
    <row r="197" spans="1:6" x14ac:dyDescent="0.25">
      <c r="A197">
        <v>3239</v>
      </c>
      <c r="B197" t="s">
        <v>179</v>
      </c>
      <c r="E197" s="92">
        <v>199.08</v>
      </c>
      <c r="F197" t="s">
        <v>169</v>
      </c>
    </row>
    <row r="198" spans="1:6" x14ac:dyDescent="0.25">
      <c r="A198">
        <v>3239</v>
      </c>
      <c r="B198" t="s">
        <v>179</v>
      </c>
      <c r="E198" s="92">
        <v>205.47</v>
      </c>
      <c r="F198" t="s">
        <v>166</v>
      </c>
    </row>
    <row r="199" spans="1:6" x14ac:dyDescent="0.25">
      <c r="A199">
        <v>3239</v>
      </c>
      <c r="B199" t="s">
        <v>179</v>
      </c>
      <c r="E199" s="92">
        <v>199.08</v>
      </c>
      <c r="F199" t="s">
        <v>198</v>
      </c>
    </row>
    <row r="200" spans="1:6" x14ac:dyDescent="0.25">
      <c r="A200">
        <v>3239</v>
      </c>
      <c r="B200" t="s">
        <v>179</v>
      </c>
      <c r="E200" s="92">
        <v>530.89</v>
      </c>
      <c r="F200" t="s">
        <v>9</v>
      </c>
    </row>
    <row r="201" spans="1:6" x14ac:dyDescent="0.25">
      <c r="A201">
        <v>3239</v>
      </c>
      <c r="B201" t="s">
        <v>179</v>
      </c>
      <c r="E201" s="92">
        <v>1061.78</v>
      </c>
      <c r="F201" t="s">
        <v>29</v>
      </c>
    </row>
    <row r="202" spans="1:6" x14ac:dyDescent="0.25">
      <c r="A202">
        <v>3239</v>
      </c>
      <c r="B202" t="s">
        <v>179</v>
      </c>
      <c r="E202" s="92">
        <v>0</v>
      </c>
      <c r="F202" t="s">
        <v>11</v>
      </c>
    </row>
    <row r="203" spans="1:6" x14ac:dyDescent="0.25">
      <c r="A203" s="1">
        <v>324</v>
      </c>
      <c r="B203" s="1" t="s">
        <v>180</v>
      </c>
      <c r="C203" s="1"/>
      <c r="D203" s="1"/>
      <c r="E203" s="100">
        <f>SUM(E204:E204)</f>
        <v>0</v>
      </c>
      <c r="F203" s="1"/>
    </row>
    <row r="204" spans="1:6" x14ac:dyDescent="0.25">
      <c r="A204">
        <v>32411</v>
      </c>
      <c r="B204" t="s">
        <v>181</v>
      </c>
      <c r="E204" s="92">
        <v>0</v>
      </c>
      <c r="F204" t="s">
        <v>9</v>
      </c>
    </row>
    <row r="205" spans="1:6" x14ac:dyDescent="0.25">
      <c r="A205" s="6">
        <v>329</v>
      </c>
      <c r="B205" s="6" t="s">
        <v>182</v>
      </c>
      <c r="C205" s="6"/>
      <c r="D205" s="6"/>
      <c r="E205" s="91">
        <f>SUM(E206:E213)</f>
        <v>5012.57</v>
      </c>
    </row>
    <row r="206" spans="1:6" x14ac:dyDescent="0.25">
      <c r="A206" s="16">
        <v>3293</v>
      </c>
      <c r="B206" s="16" t="s">
        <v>183</v>
      </c>
      <c r="C206" s="16"/>
      <c r="D206" s="16"/>
      <c r="E206" s="78">
        <v>0</v>
      </c>
      <c r="F206" t="s">
        <v>11</v>
      </c>
    </row>
    <row r="207" spans="1:6" x14ac:dyDescent="0.25">
      <c r="A207" s="16">
        <v>3294</v>
      </c>
      <c r="B207" s="16" t="s">
        <v>184</v>
      </c>
      <c r="C207" s="16"/>
      <c r="D207" s="16"/>
      <c r="E207" s="78">
        <v>13.28</v>
      </c>
      <c r="F207" t="s">
        <v>166</v>
      </c>
    </row>
    <row r="208" spans="1:6" x14ac:dyDescent="0.25">
      <c r="A208">
        <v>3299</v>
      </c>
      <c r="B208" t="s">
        <v>185</v>
      </c>
      <c r="E208" s="92">
        <v>0</v>
      </c>
      <c r="F208" t="s">
        <v>26</v>
      </c>
    </row>
    <row r="209" spans="1:6" x14ac:dyDescent="0.25">
      <c r="A209">
        <v>3299</v>
      </c>
      <c r="B209" t="s">
        <v>185</v>
      </c>
      <c r="E209" s="92">
        <v>0</v>
      </c>
      <c r="F209" t="s">
        <v>21</v>
      </c>
    </row>
    <row r="210" spans="1:6" x14ac:dyDescent="0.25">
      <c r="A210">
        <v>3299</v>
      </c>
      <c r="B210" t="s">
        <v>185</v>
      </c>
      <c r="E210" s="92">
        <v>291.99</v>
      </c>
      <c r="F210" t="s">
        <v>209</v>
      </c>
    </row>
    <row r="211" spans="1:6" x14ac:dyDescent="0.25">
      <c r="A211">
        <v>3299</v>
      </c>
      <c r="B211" t="s">
        <v>185</v>
      </c>
      <c r="E211" s="92">
        <v>2123.56</v>
      </c>
      <c r="F211" t="s">
        <v>9</v>
      </c>
    </row>
    <row r="212" spans="1:6" x14ac:dyDescent="0.25">
      <c r="A212">
        <v>3299</v>
      </c>
      <c r="B212" t="s">
        <v>185</v>
      </c>
      <c r="E212" s="92">
        <v>1521.96</v>
      </c>
      <c r="F212" t="s">
        <v>186</v>
      </c>
    </row>
    <row r="213" spans="1:6" x14ac:dyDescent="0.25">
      <c r="A213">
        <v>3299</v>
      </c>
      <c r="B213" t="s">
        <v>185</v>
      </c>
      <c r="E213" s="92">
        <v>1061.78</v>
      </c>
      <c r="F213" t="s">
        <v>29</v>
      </c>
    </row>
    <row r="214" spans="1:6" x14ac:dyDescent="0.25">
      <c r="A214" s="6">
        <v>422</v>
      </c>
      <c r="B214" s="6" t="s">
        <v>142</v>
      </c>
      <c r="C214" s="6"/>
      <c r="D214" s="6"/>
      <c r="E214" s="91">
        <f>SUM(E215:E217)</f>
        <v>9.18</v>
      </c>
      <c r="F214" s="6"/>
    </row>
    <row r="215" spans="1:6" x14ac:dyDescent="0.25">
      <c r="A215">
        <v>42411</v>
      </c>
      <c r="B215" t="s">
        <v>187</v>
      </c>
      <c r="E215" s="92">
        <v>9.18</v>
      </c>
      <c r="F215" t="s">
        <v>188</v>
      </c>
    </row>
    <row r="216" spans="1:6" x14ac:dyDescent="0.25">
      <c r="A216">
        <v>4221</v>
      </c>
      <c r="B216" t="s">
        <v>189</v>
      </c>
      <c r="E216" s="92">
        <v>0</v>
      </c>
      <c r="F216" t="s">
        <v>26</v>
      </c>
    </row>
    <row r="217" spans="1:6" x14ac:dyDescent="0.25">
      <c r="A217">
        <v>42273</v>
      </c>
      <c r="B217" t="s">
        <v>190</v>
      </c>
      <c r="E217" s="92">
        <v>0</v>
      </c>
      <c r="F217" t="s">
        <v>11</v>
      </c>
    </row>
    <row r="218" spans="1:6" x14ac:dyDescent="0.25">
      <c r="E218" s="92"/>
    </row>
    <row r="219" spans="1:6" x14ac:dyDescent="0.25">
      <c r="A219" s="71" t="s">
        <v>191</v>
      </c>
      <c r="B219" s="71"/>
      <c r="C219" s="71"/>
      <c r="D219" s="71"/>
      <c r="E219" s="100">
        <f>SUM(E221+E223+E225+E227)</f>
        <v>0</v>
      </c>
    </row>
    <row r="220" spans="1:6" x14ac:dyDescent="0.25">
      <c r="E220" s="92"/>
    </row>
    <row r="221" spans="1:6" x14ac:dyDescent="0.25">
      <c r="A221" s="1">
        <v>311</v>
      </c>
      <c r="B221" s="1" t="s">
        <v>192</v>
      </c>
      <c r="C221" s="1"/>
      <c r="D221" s="1"/>
      <c r="E221" s="100">
        <f>E222</f>
        <v>0</v>
      </c>
      <c r="F221" t="s">
        <v>18</v>
      </c>
    </row>
    <row r="222" spans="1:6" x14ac:dyDescent="0.25">
      <c r="A222">
        <v>3111</v>
      </c>
      <c r="B222" t="s">
        <v>192</v>
      </c>
      <c r="E222" s="92"/>
      <c r="F222" t="s">
        <v>18</v>
      </c>
    </row>
    <row r="223" spans="1:6" x14ac:dyDescent="0.25">
      <c r="A223" s="1">
        <v>312</v>
      </c>
      <c r="B223" s="1" t="s">
        <v>89</v>
      </c>
      <c r="C223" s="1"/>
      <c r="D223" s="1"/>
      <c r="E223" s="100">
        <f>E224</f>
        <v>0</v>
      </c>
      <c r="F223" t="s">
        <v>37</v>
      </c>
    </row>
    <row r="224" spans="1:6" x14ac:dyDescent="0.25">
      <c r="A224">
        <v>3121</v>
      </c>
      <c r="B224" t="s">
        <v>193</v>
      </c>
      <c r="E224" s="92"/>
      <c r="F224" t="s">
        <v>37</v>
      </c>
    </row>
    <row r="225" spans="1:6" x14ac:dyDescent="0.25">
      <c r="A225" s="1">
        <v>313</v>
      </c>
      <c r="B225" s="1" t="s">
        <v>96</v>
      </c>
      <c r="C225" s="1"/>
      <c r="D225" s="1"/>
      <c r="E225" s="100">
        <f>E226</f>
        <v>0</v>
      </c>
      <c r="F225" s="1" t="s">
        <v>37</v>
      </c>
    </row>
    <row r="226" spans="1:6" x14ac:dyDescent="0.25">
      <c r="A226">
        <v>3132</v>
      </c>
      <c r="B226" t="s">
        <v>194</v>
      </c>
      <c r="E226" s="92"/>
      <c r="F226" t="s">
        <v>37</v>
      </c>
    </row>
    <row r="227" spans="1:6" x14ac:dyDescent="0.25">
      <c r="A227" s="1">
        <v>321</v>
      </c>
      <c r="B227" s="1" t="s">
        <v>195</v>
      </c>
      <c r="C227" s="1"/>
      <c r="D227" s="1"/>
      <c r="E227" s="100">
        <f>E228</f>
        <v>0</v>
      </c>
      <c r="F227" t="s">
        <v>37</v>
      </c>
    </row>
    <row r="228" spans="1:6" x14ac:dyDescent="0.25">
      <c r="A228">
        <v>3212</v>
      </c>
      <c r="B228" t="s">
        <v>196</v>
      </c>
      <c r="E228" s="92"/>
      <c r="F228" t="s">
        <v>37</v>
      </c>
    </row>
    <row r="229" spans="1:6" x14ac:dyDescent="0.25">
      <c r="E229" s="92"/>
    </row>
    <row r="230" spans="1:6" x14ac:dyDescent="0.25">
      <c r="A230" s="1" t="s">
        <v>199</v>
      </c>
      <c r="B230" s="1"/>
      <c r="C230" s="1"/>
      <c r="D230" s="1"/>
      <c r="E230" s="100"/>
      <c r="F230" s="1"/>
    </row>
    <row r="231" spans="1:6" x14ac:dyDescent="0.25">
      <c r="E231" s="92"/>
    </row>
    <row r="232" spans="1:6" x14ac:dyDescent="0.25">
      <c r="A232">
        <v>321</v>
      </c>
      <c r="B232" t="s">
        <v>200</v>
      </c>
      <c r="E232" s="92">
        <f>E233</f>
        <v>84.95</v>
      </c>
    </row>
    <row r="233" spans="1:6" x14ac:dyDescent="0.25">
      <c r="A233">
        <v>32121</v>
      </c>
      <c r="B233" t="s">
        <v>200</v>
      </c>
      <c r="E233" s="92">
        <v>84.95</v>
      </c>
      <c r="F233" t="s">
        <v>201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Financijskiplan 2023</vt:lpstr>
      <vt:lpstr>Prve izmjene</vt:lpstr>
      <vt:lpstr>Druge izmjene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korisnik45</dc:creator>
  <cp:lastModifiedBy>korisnik45</cp:lastModifiedBy>
  <cp:lastPrinted>2023-05-17T10:30:49Z</cp:lastPrinted>
  <dcterms:created xsi:type="dcterms:W3CDTF">2022-10-11T10:28:41Z</dcterms:created>
  <dcterms:modified xsi:type="dcterms:W3CDTF">2023-07-10T09:27:10Z</dcterms:modified>
</cp:coreProperties>
</file>