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45\Documents\FINANCIJSKI PLAN\2024\"/>
    </mc:Choice>
  </mc:AlternateContent>
  <bookViews>
    <workbookView xWindow="0" yWindow="0" windowWidth="21570" windowHeight="8025" firstSheet="1" activeTab="5"/>
  </bookViews>
  <sheets>
    <sheet name="Financijski plan 2025." sheetId="1" r:id="rId1"/>
    <sheet name="Prve izmjene i dopune " sheetId="2" r:id="rId2"/>
    <sheet name="Druge izmjene i dopune " sheetId="3" r:id="rId3"/>
    <sheet name="Treće izmjene in dopune " sheetId="4" r:id="rId4"/>
    <sheet name="Četvrte izmjene i dopune " sheetId="5" r:id="rId5"/>
    <sheet name="Pete izmjene i dopune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8" i="6" l="1"/>
  <c r="E263" i="6"/>
  <c r="E252" i="6"/>
  <c r="E249" i="6"/>
  <c r="E245" i="6"/>
  <c r="E240" i="6"/>
  <c r="E238" i="6"/>
  <c r="E236" i="6"/>
  <c r="E234" i="6"/>
  <c r="E232" i="6"/>
  <c r="E227" i="6"/>
  <c r="E215" i="6"/>
  <c r="E213" i="6"/>
  <c r="E199" i="6"/>
  <c r="E190" i="6"/>
  <c r="E184" i="6"/>
  <c r="E181" i="6"/>
  <c r="E179" i="6"/>
  <c r="E176" i="6"/>
  <c r="E174" i="6"/>
  <c r="E173" i="6"/>
  <c r="E171" i="6"/>
  <c r="E168" i="6" s="1"/>
  <c r="E169" i="6"/>
  <c r="E160" i="6"/>
  <c r="E159" i="6"/>
  <c r="E157" i="6" s="1"/>
  <c r="E152" i="6"/>
  <c r="E148" i="6"/>
  <c r="E145" i="6" s="1"/>
  <c r="E142" i="6" s="1"/>
  <c r="E146" i="6"/>
  <c r="E143" i="6"/>
  <c r="E139" i="6"/>
  <c r="E136" i="6"/>
  <c r="E130" i="6"/>
  <c r="E118" i="6"/>
  <c r="E103" i="6" s="1"/>
  <c r="E109" i="6"/>
  <c r="E104" i="6"/>
  <c r="E100" i="6"/>
  <c r="E98" i="6"/>
  <c r="E92" i="6"/>
  <c r="E88" i="6"/>
  <c r="E87" i="6"/>
  <c r="E73" i="6"/>
  <c r="E34" i="6"/>
  <c r="E28" i="6"/>
  <c r="E25" i="6"/>
  <c r="E21" i="6"/>
  <c r="E19" i="6"/>
  <c r="E11" i="6"/>
  <c r="E86" i="6" l="1"/>
  <c r="E83" i="6" s="1"/>
  <c r="E82" i="6" s="1"/>
  <c r="E33" i="6"/>
  <c r="E9" i="6" s="1"/>
  <c r="E244" i="5"/>
  <c r="E251" i="5"/>
  <c r="E267" i="5" l="1"/>
  <c r="E262" i="5"/>
  <c r="E248" i="5"/>
  <c r="E239" i="5"/>
  <c r="E237" i="5"/>
  <c r="E235" i="5"/>
  <c r="E233" i="5"/>
  <c r="E231" i="5"/>
  <c r="E226" i="5"/>
  <c r="E214" i="5"/>
  <c r="E212" i="5"/>
  <c r="E198" i="5"/>
  <c r="E189" i="5"/>
  <c r="E183" i="5"/>
  <c r="E180" i="5"/>
  <c r="E175" i="5"/>
  <c r="E172" i="5" s="1"/>
  <c r="E173" i="5"/>
  <c r="E170" i="5"/>
  <c r="E168" i="5"/>
  <c r="E167" i="5" s="1"/>
  <c r="E159" i="5"/>
  <c r="E158" i="5" s="1"/>
  <c r="E153" i="5"/>
  <c r="E151" i="5"/>
  <c r="E147" i="5"/>
  <c r="E145" i="5"/>
  <c r="E144" i="5" s="1"/>
  <c r="E141" i="5" s="1"/>
  <c r="E142" i="5"/>
  <c r="E138" i="5"/>
  <c r="E135" i="5"/>
  <c r="E129" i="5"/>
  <c r="E117" i="5"/>
  <c r="E108" i="5"/>
  <c r="E103" i="5"/>
  <c r="E99" i="5"/>
  <c r="E97" i="5"/>
  <c r="E91" i="5"/>
  <c r="E87" i="5"/>
  <c r="E86" i="5"/>
  <c r="E73" i="5"/>
  <c r="E34" i="5"/>
  <c r="E33" i="5" s="1"/>
  <c r="E28" i="5"/>
  <c r="E25" i="5"/>
  <c r="E21" i="5"/>
  <c r="E19" i="5"/>
  <c r="E11" i="5"/>
  <c r="E178" i="5" l="1"/>
  <c r="E156" i="5" s="1"/>
  <c r="E102" i="5"/>
  <c r="E85" i="5" s="1"/>
  <c r="E82" i="5" s="1"/>
  <c r="E9" i="5"/>
  <c r="E252" i="4"/>
  <c r="E247" i="4"/>
  <c r="E242" i="4"/>
  <c r="E239" i="4"/>
  <c r="E234" i="4"/>
  <c r="E232" i="4"/>
  <c r="E230" i="4"/>
  <c r="E228" i="4"/>
  <c r="E226" i="4" s="1"/>
  <c r="E221" i="4"/>
  <c r="E211" i="4"/>
  <c r="E209" i="4"/>
  <c r="E195" i="4"/>
  <c r="E186" i="4"/>
  <c r="E180" i="4"/>
  <c r="E177" i="4"/>
  <c r="E172" i="4"/>
  <c r="E170" i="4"/>
  <c r="E169" i="4" s="1"/>
  <c r="E167" i="4"/>
  <c r="E165" i="4"/>
  <c r="E164" i="4"/>
  <c r="E156" i="4"/>
  <c r="E155" i="4" s="1"/>
  <c r="E150" i="4"/>
  <c r="E148" i="4"/>
  <c r="E144" i="4"/>
  <c r="E141" i="4" s="1"/>
  <c r="E138" i="4" s="1"/>
  <c r="E142" i="4"/>
  <c r="E139" i="4"/>
  <c r="E135" i="4"/>
  <c r="E132" i="4"/>
  <c r="E126" i="4"/>
  <c r="E115" i="4"/>
  <c r="E106" i="4"/>
  <c r="E101" i="4"/>
  <c r="E100" i="4" s="1"/>
  <c r="E97" i="4"/>
  <c r="E95" i="4"/>
  <c r="E89" i="4"/>
  <c r="E85" i="4"/>
  <c r="E84" i="4" s="1"/>
  <c r="E83" i="4" s="1"/>
  <c r="E71" i="4"/>
  <c r="E33" i="4"/>
  <c r="E32" i="4" s="1"/>
  <c r="E27" i="4"/>
  <c r="E24" i="4"/>
  <c r="E20" i="4"/>
  <c r="E18" i="4"/>
  <c r="E11" i="4"/>
  <c r="E81" i="5" l="1"/>
  <c r="E9" i="4"/>
  <c r="E175" i="4"/>
  <c r="E153" i="4" s="1"/>
  <c r="E80" i="4"/>
  <c r="E238" i="3"/>
  <c r="E233" i="3"/>
  <c r="E231" i="3"/>
  <c r="E229" i="3"/>
  <c r="E227" i="3"/>
  <c r="E225" i="3" s="1"/>
  <c r="E220" i="3"/>
  <c r="E211" i="3"/>
  <c r="E209" i="3"/>
  <c r="E195" i="3"/>
  <c r="E186" i="3"/>
  <c r="E180" i="3"/>
  <c r="E177" i="3"/>
  <c r="E175" i="3" s="1"/>
  <c r="E172" i="3"/>
  <c r="E170" i="3"/>
  <c r="E169" i="3" s="1"/>
  <c r="E167" i="3"/>
  <c r="E165" i="3"/>
  <c r="E164" i="3"/>
  <c r="E156" i="3"/>
  <c r="E155" i="3" s="1"/>
  <c r="E150" i="3"/>
  <c r="E148" i="3"/>
  <c r="E144" i="3"/>
  <c r="E142" i="3"/>
  <c r="E141" i="3"/>
  <c r="E139" i="3"/>
  <c r="E138" i="3" s="1"/>
  <c r="E135" i="3"/>
  <c r="E132" i="3"/>
  <c r="E126" i="3"/>
  <c r="E115" i="3"/>
  <c r="E106" i="3"/>
  <c r="E101" i="3"/>
  <c r="E97" i="3"/>
  <c r="E95" i="3"/>
  <c r="E89" i="3"/>
  <c r="E85" i="3"/>
  <c r="E84" i="3" s="1"/>
  <c r="E71" i="3"/>
  <c r="E33" i="3"/>
  <c r="E32" i="3"/>
  <c r="E27" i="3"/>
  <c r="E24" i="3"/>
  <c r="E20" i="3"/>
  <c r="E18" i="3"/>
  <c r="E11" i="3"/>
  <c r="E9" i="3" s="1"/>
  <c r="E79" i="4" l="1"/>
  <c r="E83" i="3"/>
  <c r="E80" i="3" s="1"/>
  <c r="E79" i="3" s="1"/>
  <c r="E100" i="3"/>
  <c r="E153" i="3"/>
  <c r="E238" i="2"/>
  <c r="E233" i="2"/>
  <c r="E231" i="2"/>
  <c r="E229" i="2"/>
  <c r="E227" i="2"/>
  <c r="E225" i="2" s="1"/>
  <c r="E220" i="2"/>
  <c r="E211" i="2"/>
  <c r="E209" i="2"/>
  <c r="E195" i="2"/>
  <c r="E186" i="2"/>
  <c r="E180" i="2"/>
  <c r="E177" i="2"/>
  <c r="E175" i="2" s="1"/>
  <c r="E172" i="2"/>
  <c r="E170" i="2"/>
  <c r="E169" i="2"/>
  <c r="E167" i="2"/>
  <c r="E165" i="2"/>
  <c r="E164" i="2"/>
  <c r="E156" i="2"/>
  <c r="E155" i="2" s="1"/>
  <c r="E150" i="2"/>
  <c r="E148" i="2"/>
  <c r="E144" i="2"/>
  <c r="E142" i="2"/>
  <c r="E139" i="2"/>
  <c r="E135" i="2"/>
  <c r="E132" i="2"/>
  <c r="E126" i="2"/>
  <c r="E115" i="2"/>
  <c r="E100" i="2" s="1"/>
  <c r="E106" i="2"/>
  <c r="E101" i="2"/>
  <c r="E97" i="2"/>
  <c r="E95" i="2"/>
  <c r="E89" i="2"/>
  <c r="E85" i="2"/>
  <c r="E84" i="2" s="1"/>
  <c r="E71" i="2"/>
  <c r="E33" i="2"/>
  <c r="E32" i="2"/>
  <c r="E27" i="2"/>
  <c r="E24" i="2"/>
  <c r="E20" i="2"/>
  <c r="E18" i="2"/>
  <c r="E11" i="2"/>
  <c r="E83" i="2" l="1"/>
  <c r="E9" i="2"/>
  <c r="E141" i="2"/>
  <c r="E138" i="2" s="1"/>
  <c r="E153" i="2"/>
  <c r="E96" i="1"/>
  <c r="E80" i="2" l="1"/>
  <c r="E79" i="2"/>
  <c r="E11" i="1"/>
  <c r="E18" i="1"/>
  <c r="E20" i="1"/>
  <c r="E24" i="1"/>
  <c r="E27" i="1"/>
  <c r="E33" i="1"/>
  <c r="E70" i="1"/>
  <c r="E84" i="1"/>
  <c r="E88" i="1"/>
  <c r="E94" i="1"/>
  <c r="E100" i="1"/>
  <c r="E105" i="1"/>
  <c r="E114" i="1"/>
  <c r="E125" i="1"/>
  <c r="E131" i="1"/>
  <c r="E134" i="1"/>
  <c r="E138" i="1"/>
  <c r="E141" i="1"/>
  <c r="E143" i="1"/>
  <c r="E147" i="1"/>
  <c r="E149" i="1"/>
  <c r="E155" i="1"/>
  <c r="E154" i="1" s="1"/>
  <c r="E164" i="1"/>
  <c r="E163" i="1" s="1"/>
  <c r="E166" i="1"/>
  <c r="E169" i="1"/>
  <c r="E171" i="1"/>
  <c r="E176" i="1"/>
  <c r="E179" i="1"/>
  <c r="E185" i="1"/>
  <c r="E194" i="1"/>
  <c r="E208" i="1"/>
  <c r="E210" i="1"/>
  <c r="E219" i="1"/>
  <c r="E226" i="1"/>
  <c r="E224" i="1" s="1"/>
  <c r="E228" i="1"/>
  <c r="E230" i="1"/>
  <c r="E232" i="1"/>
  <c r="E237" i="1"/>
  <c r="E174" i="1" l="1"/>
  <c r="E168" i="1"/>
  <c r="E140" i="1"/>
  <c r="E137" i="1" s="1"/>
  <c r="E99" i="1"/>
  <c r="E82" i="1" s="1"/>
  <c r="E83" i="1"/>
  <c r="E32" i="1"/>
  <c r="E9" i="1" s="1"/>
  <c r="E152" i="1" l="1"/>
  <c r="E79" i="1"/>
  <c r="E78" i="1" l="1"/>
</calcChain>
</file>

<file path=xl/sharedStrings.xml><?xml version="1.0" encoding="utf-8"?>
<sst xmlns="http://schemas.openxmlformats.org/spreadsheetml/2006/main" count="2489" uniqueCount="248">
  <si>
    <t>Glava: 030-05 SREDNJOŠKOLSKO OBRAZOVANJE</t>
  </si>
  <si>
    <t>SŠ BARTULA KAŠIĆA, PAG    RKP:17193</t>
  </si>
  <si>
    <t>Program:2204  Srednje školstvo-standard; Program 2205 -Iznad standarda</t>
  </si>
  <si>
    <t>Funkcija: 0922 Više srednjoškolsko obrazovanje</t>
  </si>
  <si>
    <t>izvor financiranja</t>
  </si>
  <si>
    <t>PRIHODI POSLOVANJA</t>
  </si>
  <si>
    <t>POMOĆI IZ PRORAČUNA</t>
  </si>
  <si>
    <t>T.P.PR.K.IZ PR.KOJI NIJE NA.</t>
  </si>
  <si>
    <t>JLS</t>
  </si>
  <si>
    <t>T.P.IZ PROR.-NCVVO</t>
  </si>
  <si>
    <t>DP</t>
  </si>
  <si>
    <t>T.P.PR.-PLAĆE</t>
  </si>
  <si>
    <t>T.P.-JUBILARNE,POMOĆI,OTP.</t>
  </si>
  <si>
    <t>PRIHOD ZA OSOBE S INVAL.</t>
  </si>
  <si>
    <t>KAPITALNE POMOĆI</t>
  </si>
  <si>
    <t>PRIJ.IZM.PROR.KOR.IST.PROR.</t>
  </si>
  <si>
    <t>Tek.prij.izm.pr.kor.ist.pr.EU</t>
  </si>
  <si>
    <t>EU</t>
  </si>
  <si>
    <t>PRIHODI PO POS.PROPISIMA</t>
  </si>
  <si>
    <t>PRIH.ZA POTREBE UČEN.I OSIG.UČENIKA</t>
  </si>
  <si>
    <t>PPN</t>
  </si>
  <si>
    <t>PRIH.S NASLOVA OSIGUR.,REF.ŠTETE</t>
  </si>
  <si>
    <t>PR.OD NOV.NAK.P.ZBOG.N.I.</t>
  </si>
  <si>
    <t>PRIHODI OD PRUŽENIH USLUGA</t>
  </si>
  <si>
    <t>PRIHODI PROD.PROIZVODA</t>
  </si>
  <si>
    <t>VP</t>
  </si>
  <si>
    <t>DONACIJE OD PRAV.I FIZIČ.OSOBA</t>
  </si>
  <si>
    <t>TEKUĆE DONACIJE OD FIZIČKIH OSOBA</t>
  </si>
  <si>
    <t>TD</t>
  </si>
  <si>
    <t>TEK.DON.OD NEPR.ORG.</t>
  </si>
  <si>
    <t>TEK.DONACIJE OD TRG.DRUŠTAVA</t>
  </si>
  <si>
    <t>OSTALI PRIHODI</t>
  </si>
  <si>
    <t>PRIH.IZ PRORAČ.ZA P.RED.DJ</t>
  </si>
  <si>
    <t>F.RED.DJEL.</t>
  </si>
  <si>
    <t>PRIHODI ZA FINANC.RASH.POSLOV.</t>
  </si>
  <si>
    <t>plaća pomoćnika u nastavi ZO</t>
  </si>
  <si>
    <t>ŽP</t>
  </si>
  <si>
    <t>Ostali prihodi pomoćnika u nastavi</t>
  </si>
  <si>
    <t>ŽUP.PRIH.PRIJE.S POSL.NA PO</t>
  </si>
  <si>
    <t>žup.prij.pom u nastavi</t>
  </si>
  <si>
    <t>ŽP SLUŽBENA PUTOVANJA</t>
  </si>
  <si>
    <t>ŽP MATERIJAL I SIROVINE</t>
  </si>
  <si>
    <t>ŽP UREDSKI MATERIJAL</t>
  </si>
  <si>
    <t>ŽP UGOSTIT.KABINET</t>
  </si>
  <si>
    <t>ŽP KOTIZACIJA-STR.USAVRŠA.</t>
  </si>
  <si>
    <t>ŽP SITNI INVENTAR</t>
  </si>
  <si>
    <t>SLUŽBENA RADNA I ZAŠT.ODJEĆA I OBU.</t>
  </si>
  <si>
    <t>ŽP TELEFON POŠTU I PRIJEV.</t>
  </si>
  <si>
    <t>ŽP USL.TEK.I INVEST.ODRŽAV</t>
  </si>
  <si>
    <t>ŽP ZA PROMIĐBU I INFORMIR.</t>
  </si>
  <si>
    <t>ŽP KOMUNALNE USLUGE</t>
  </si>
  <si>
    <t>ŽP ZAKUPNINE I NAJAMNINE</t>
  </si>
  <si>
    <t>ŽP ZDRAVSTVENE USLUGE</t>
  </si>
  <si>
    <t>ŽP INTELEKTUALNE USLUGE</t>
  </si>
  <si>
    <t>ŽP RAČUNALNE USLUGE</t>
  </si>
  <si>
    <t>ŽP ŽUPANIJSKO NATJECANJE</t>
  </si>
  <si>
    <t>ŽP TROŠ.KOJE DIR.PL.ŽUPANIJ</t>
  </si>
  <si>
    <t xml:space="preserve">ŽP OSTALE USLUGE </t>
  </si>
  <si>
    <t>ŽP PREMIJE OSIGURANJA</t>
  </si>
  <si>
    <t>ŽP REPREZENTACIJA</t>
  </si>
  <si>
    <t>ŽP ČLANARINE</t>
  </si>
  <si>
    <t>ŽP PRISTOJBE I NAKNADE</t>
  </si>
  <si>
    <t>ŽP OSTALI PRIHODI POSLOV.</t>
  </si>
  <si>
    <t>ŽP BANKARSKE USLUGE</t>
  </si>
  <si>
    <t>ENERGIJA</t>
  </si>
  <si>
    <t>LOŽ ULJE</t>
  </si>
  <si>
    <t>EL.ENERGIJA</t>
  </si>
  <si>
    <t>PLIN</t>
  </si>
  <si>
    <t>MATERIJAL ZA TEK.I INV.ODRŽ.</t>
  </si>
  <si>
    <t>RIVA ON AGENCIJA</t>
  </si>
  <si>
    <t>ŽP ZATEZNE KAMATE</t>
  </si>
  <si>
    <t>NAK.ZA KOR.PR.AUT. ZA SL.S.</t>
  </si>
  <si>
    <t>ŽP ZA FIN.RAS.ZA NAB.NEF.IMOV.</t>
  </si>
  <si>
    <t>ŽP NABAVA UREDSKE OPREM.</t>
  </si>
  <si>
    <t>OPREMA ZA ODRŽAVA.I ZAŠTITU</t>
  </si>
  <si>
    <t>GLAZBENA OPREMA</t>
  </si>
  <si>
    <t>DOD.ULAGANJA NA GRAĐ.OBJ.</t>
  </si>
  <si>
    <t>VIŠAK PRIHODA POSLOVANJA</t>
  </si>
  <si>
    <t>VIŠAK PRIHODA OD NEFINAN. IMOVINE</t>
  </si>
  <si>
    <t>Glavni program: Obrazovanje</t>
  </si>
  <si>
    <t>Program:  2204    Srednje školstvo-standard</t>
  </si>
  <si>
    <t>Funkcija:0922 Više srednjoškolsko obrazovanje</t>
  </si>
  <si>
    <t>RASHODI POSLOVANJA</t>
  </si>
  <si>
    <t>RASHODI ZA ZAPOSLENE</t>
  </si>
  <si>
    <t>PLAĆE</t>
  </si>
  <si>
    <t>PLAĆE ZA REDOVAN RAD</t>
  </si>
  <si>
    <t>PLAĆE ZA PREKOVREMENI RAD</t>
  </si>
  <si>
    <t>PLAĆE ZA POSEBNE UVJET RADA</t>
  </si>
  <si>
    <t>OSTALI RASHODI ZA ZAPOSLENE</t>
  </si>
  <si>
    <t>jubilarne nagrade i mentorstvo</t>
  </si>
  <si>
    <t>darovi( dar djeci, božićnica)</t>
  </si>
  <si>
    <t>otpremnine</t>
  </si>
  <si>
    <t>naknade za bolovanja,inval.smrt isl</t>
  </si>
  <si>
    <t>regres za 2001.g.</t>
  </si>
  <si>
    <t>godišnji odmor</t>
  </si>
  <si>
    <t>DOPRINOSI NA PLAĆE</t>
  </si>
  <si>
    <t>doprino. za zdravstveno osiguranje</t>
  </si>
  <si>
    <t>MATERIJALNI RASHODI</t>
  </si>
  <si>
    <t>NAKN.TROŠK.ZA ZAPOSLENE</t>
  </si>
  <si>
    <t>službena putovanja</t>
  </si>
  <si>
    <t>prijevoz na i s posla</t>
  </si>
  <si>
    <t>stručno usavršavanje</t>
  </si>
  <si>
    <t>ostale nak.trošk.zaposlenima</t>
  </si>
  <si>
    <t>RASHODI ZA MATERIJ.I ENERG.</t>
  </si>
  <si>
    <t>uredski materijal i ost.</t>
  </si>
  <si>
    <t>materijal i sirovine</t>
  </si>
  <si>
    <t>el.energija</t>
  </si>
  <si>
    <t>plin</t>
  </si>
  <si>
    <t>lož ulje</t>
  </si>
  <si>
    <t>mat.i dijel.za tek.i inv. Održavanje</t>
  </si>
  <si>
    <t>sitni inventar</t>
  </si>
  <si>
    <t>službena, radna i zaštitna odjeća i obuća</t>
  </si>
  <si>
    <t>RASHODI ZA USLUGE</t>
  </si>
  <si>
    <t>usluge telefona i pošte</t>
  </si>
  <si>
    <t>usluge tekuć.i investic.održavanja</t>
  </si>
  <si>
    <t>usluge promiđbe i informiranja</t>
  </si>
  <si>
    <t>komunalne usluge</t>
  </si>
  <si>
    <t>zakupnine i najamnine</t>
  </si>
  <si>
    <t>zdravstvene usluge</t>
  </si>
  <si>
    <t>intelektualne i osobne usluge</t>
  </si>
  <si>
    <t>ŽP HI</t>
  </si>
  <si>
    <t>računalne usluge</t>
  </si>
  <si>
    <t>ostale usluge</t>
  </si>
  <si>
    <t>OSTALI RASHODI POSLOVANJA</t>
  </si>
  <si>
    <t>premije osiguranja</t>
  </si>
  <si>
    <t>reprezentacija</t>
  </si>
  <si>
    <t>članarine</t>
  </si>
  <si>
    <t>pristojbe i naknade</t>
  </si>
  <si>
    <t>ostali nespomen.rash.poslovanja</t>
  </si>
  <si>
    <t>FINANCIJSKI RASHODI</t>
  </si>
  <si>
    <t>bankarske usluge i usl.platn.prom.</t>
  </si>
  <si>
    <t>zatezne kamate</t>
  </si>
  <si>
    <t>OSTALI RASHODI</t>
  </si>
  <si>
    <t>Naknade za štete uzrokovane prir.katastrofama</t>
  </si>
  <si>
    <t>RASH.ZA NABAV.NEFIN.IMOVINE</t>
  </si>
  <si>
    <t>RAS.ZA NAB.NEPROIZV.IMOVINE</t>
  </si>
  <si>
    <t>dodatna ulaganja na građ.objektima</t>
  </si>
  <si>
    <t>RASH.ZA NAB.PROIZV.IMOVINE</t>
  </si>
  <si>
    <t>GRAĐEVINSKI OBJEKTI</t>
  </si>
  <si>
    <t>zgrada škole</t>
  </si>
  <si>
    <t>POSTROJENJA I OPREMA</t>
  </si>
  <si>
    <t>računala i računalna oprema</t>
  </si>
  <si>
    <t>ostala uredska oprema</t>
  </si>
  <si>
    <t>glazbena oprema</t>
  </si>
  <si>
    <t>NEMATER.PROIZV.IMOVINA</t>
  </si>
  <si>
    <t>ostala nemat.proizv.imov</t>
  </si>
  <si>
    <t>RAS.ZA DOD.ULAG.U NEFIN.IMOVINU</t>
  </si>
  <si>
    <t>Dodatna ul. na građev.obje.</t>
  </si>
  <si>
    <t>Program:  2205         Srednje školstvo-iznad standarda</t>
  </si>
  <si>
    <t>aktivnost:  A2205-01  Programi u srednjem školstvu-Javne potrebe</t>
  </si>
  <si>
    <t>OSTALI NESP.RASH.POSLOVANJA</t>
  </si>
  <si>
    <t>Namirnice</t>
  </si>
  <si>
    <t>Zakupnine i najamnine</t>
  </si>
  <si>
    <t>Intelektualne usluge</t>
  </si>
  <si>
    <t xml:space="preserve">Ostale usluge </t>
  </si>
  <si>
    <t>Nakn.troš.sl.puta</t>
  </si>
  <si>
    <t>Ostali nesp.rashodi poslovanja</t>
  </si>
  <si>
    <t>aktivnost:  A2205-05  Portal srednjih škola Riva On</t>
  </si>
  <si>
    <t>DOPR.ZA OBV.ZDR.OSIGURA.</t>
  </si>
  <si>
    <t>aktivnost:  A2205-09    Obrazovanje odraslih</t>
  </si>
  <si>
    <t>RASHODI ZA MATERIJAL I ENERGIJU</t>
  </si>
  <si>
    <t>UREDSKI MATERIJAL I OST.MAT.RASH.</t>
  </si>
  <si>
    <t>INTELEKTUALNE I OSOBNE USLUGE</t>
  </si>
  <si>
    <t>vpp jls</t>
  </si>
  <si>
    <t>aktivnost:  A2205-12    Podizanje kvalitete i standarda u školstvu</t>
  </si>
  <si>
    <t>PLAĆE PO SUDS. PRESUDAMA</t>
  </si>
  <si>
    <t>VPP DP</t>
  </si>
  <si>
    <t>NAKNADE TROŠKOVA ZAPOSLENIMA</t>
  </si>
  <si>
    <t>SLUŽBENA PUTOVANJA</t>
  </si>
  <si>
    <t>VPP Z</t>
  </si>
  <si>
    <t>OST.NAK.TR.ZAPOSLENIMA</t>
  </si>
  <si>
    <t>VP Z</t>
  </si>
  <si>
    <t>RASHODI ZA MAT.I ENERG.</t>
  </si>
  <si>
    <t>UREDSKI MATERIJAL</t>
  </si>
  <si>
    <t>VPŠ</t>
  </si>
  <si>
    <t>VPP Š</t>
  </si>
  <si>
    <t>NAMIRNICE</t>
  </si>
  <si>
    <t>USLUGE PROM.I INFORMIR.</t>
  </si>
  <si>
    <t>VP-Z</t>
  </si>
  <si>
    <t>ZAKUPNINE I NAJAMNINE</t>
  </si>
  <si>
    <t>INTELEKTUALNE USLUGE</t>
  </si>
  <si>
    <t>OSTALE USLUGE</t>
  </si>
  <si>
    <t>NAKNADE TROŠ.OSOB.IZV.R.O.</t>
  </si>
  <si>
    <t>NAKNADE TROŠ.SL.PUTA</t>
  </si>
  <si>
    <t>vpp dp</t>
  </si>
  <si>
    <t>OSTALI NESP. RASHODI POSLOVANJA</t>
  </si>
  <si>
    <t>REPREZENTACIJA</t>
  </si>
  <si>
    <t>ČLANARINE</t>
  </si>
  <si>
    <t>OSTAL.NESP.RASH.POSLOVANJA</t>
  </si>
  <si>
    <t>VPP JLS</t>
  </si>
  <si>
    <t>VPP TD MAT.</t>
  </si>
  <si>
    <t>KNJIGE</t>
  </si>
  <si>
    <t>UREDSKA OPREMA I NAMJEŠTAJ</t>
  </si>
  <si>
    <t>OPREMA</t>
  </si>
  <si>
    <t>aktivnost: T4302-25 Inkluzija korak bliže dr.bez prepreka</t>
  </si>
  <si>
    <t>PLAĆE -pomoćnici u nastavi</t>
  </si>
  <si>
    <t>Ostali rashodi za zaposlene</t>
  </si>
  <si>
    <t>Dopr.za zdravst.osiguranje</t>
  </si>
  <si>
    <t>NAKNADE TROŠ.ZAPOSLENIMA</t>
  </si>
  <si>
    <t>Naknada za prijevoz na posao</t>
  </si>
  <si>
    <t>aktivnost:A4302-52 Projekt od mjere do karijere-pripravništvo</t>
  </si>
  <si>
    <t>Naknade za prijevoz</t>
  </si>
  <si>
    <t>vpp hzz</t>
  </si>
  <si>
    <t>VPP š</t>
  </si>
  <si>
    <t>žp</t>
  </si>
  <si>
    <t>FINANCIJSKI PLAN 2025.</t>
  </si>
  <si>
    <t>Plan 2025.</t>
  </si>
  <si>
    <t>aktivnost: A2204-07     Adminisrtracija i upravljanje</t>
  </si>
  <si>
    <t>aktivnost: A2204-01  Djelatnoat srednjih škola</t>
  </si>
  <si>
    <t xml:space="preserve">VPP TD </t>
  </si>
  <si>
    <t>Razdjel: 030 UPRAVNI ODJEL ZA OBRAZOVANJE, KULTURU I šPORT</t>
  </si>
  <si>
    <t>Novč. nak. posl.zb.nez.inv.</t>
  </si>
  <si>
    <t>PRVE IZMJENE I DOPUNE FINANCIJSKOG PLANA 2025.g.</t>
  </si>
  <si>
    <t>jls</t>
  </si>
  <si>
    <t xml:space="preserve">intelektualne usluge </t>
  </si>
  <si>
    <t>DRUGE IZMJENE I DOPUNE FINANCIJSKOG PLANA 2025.g.</t>
  </si>
  <si>
    <t>TREĆE IZMJENE I DOPUNE FINANCIJSKOG PLANA 2025.g.</t>
  </si>
  <si>
    <t>aktivnost:A2205-41 Program potencijali zajednice</t>
  </si>
  <si>
    <t>VPP TD</t>
  </si>
  <si>
    <t>aktivnost:T2205-42 Pag na meniju II.faza</t>
  </si>
  <si>
    <t>smještaj</t>
  </si>
  <si>
    <t>VPP min.tur.</t>
  </si>
  <si>
    <t>nak.za kor.priv.auta u s.s.</t>
  </si>
  <si>
    <t>namirnice</t>
  </si>
  <si>
    <t>ugovor o djelu</t>
  </si>
  <si>
    <t>ostale nesp.usl.</t>
  </si>
  <si>
    <t>film i izrada fotografija</t>
  </si>
  <si>
    <t>pristojbe</t>
  </si>
  <si>
    <t>oprema za ostale namjene</t>
  </si>
  <si>
    <t>VPP min.tur</t>
  </si>
  <si>
    <t>vpp td</t>
  </si>
  <si>
    <t>vpp td š</t>
  </si>
  <si>
    <t>aktivnost:T2205-43 Na kraju posoli s malo cukra</t>
  </si>
  <si>
    <t>RAČUNALA I RAČ.OPREMA</t>
  </si>
  <si>
    <t>ČETVRTE IZMJENE I DOPUNE FINANCIJSKOG PLANA 2025.g.</t>
  </si>
  <si>
    <t>nak.za kor.priv.a.u s.s.</t>
  </si>
  <si>
    <t>td</t>
  </si>
  <si>
    <t>aktivnost: A2205-07     Adminisrtracija i upravljanje</t>
  </si>
  <si>
    <t>aktivnost: A2205-01  Djelatnoat srednjih škola</t>
  </si>
  <si>
    <t>aktivnostL:A2205-37 zalihe menstrualnih higijenskih potrepština</t>
  </si>
  <si>
    <t>ostale tekuće donacije u naravi</t>
  </si>
  <si>
    <t xml:space="preserve"> tekuće donacije u naravi</t>
  </si>
  <si>
    <t>dp</t>
  </si>
  <si>
    <t>agencija+mrmms</t>
  </si>
  <si>
    <t>hi</t>
  </si>
  <si>
    <t>800 kolan</t>
  </si>
  <si>
    <t>PETE IZMJENE I DOPUNE FINANCIJSKOG PLANA 2025.g.</t>
  </si>
  <si>
    <t>OSTALA NEM.PROIZV.IMOVINA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</si>
</sst>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0" fontId="1" fillId="0" borderId="0" xfId="0" applyFont="1"/>
    <xf numFmtId="4" fontId="0" fillId="0" borderId="0" xfId="0" applyNumberFormat="1" applyAlignment="1">
      <alignment shrinkToFi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8"/>
  <sheetViews>
    <sheetView topLeftCell="A25" workbookViewId="0">
      <selection activeCell="H33" sqref="H33"/>
    </sheetView>
  </sheetViews>
  <sheetFormatPr defaultRowHeight="15" x14ac:dyDescent="0.25"/>
  <cols>
    <col min="5" max="5" width="10.140625" bestFit="1" customWidth="1"/>
  </cols>
  <sheetData>
    <row r="1" spans="1:6" x14ac:dyDescent="0.25">
      <c r="A1" s="2" t="s">
        <v>205</v>
      </c>
      <c r="B1" s="2"/>
      <c r="C1" s="2"/>
    </row>
    <row r="3" spans="1:6" x14ac:dyDescent="0.25">
      <c r="A3" t="s">
        <v>210</v>
      </c>
    </row>
    <row r="4" spans="1:6" x14ac:dyDescent="0.25">
      <c r="A4" t="s">
        <v>0</v>
      </c>
    </row>
    <row r="5" spans="1:6" x14ac:dyDescent="0.25">
      <c r="A5" t="s">
        <v>1</v>
      </c>
    </row>
    <row r="6" spans="1:6" x14ac:dyDescent="0.25">
      <c r="A6" t="s">
        <v>2</v>
      </c>
    </row>
    <row r="7" spans="1:6" x14ac:dyDescent="0.25">
      <c r="A7" t="s">
        <v>3</v>
      </c>
    </row>
    <row r="8" spans="1:6" x14ac:dyDescent="0.25">
      <c r="E8" t="s">
        <v>206</v>
      </c>
      <c r="F8" t="s">
        <v>4</v>
      </c>
    </row>
    <row r="9" spans="1:6" x14ac:dyDescent="0.25">
      <c r="A9">
        <v>6</v>
      </c>
      <c r="B9" t="s">
        <v>5</v>
      </c>
      <c r="E9" s="1">
        <f>SUM(E11+E18+E20+E24+E27+E32+E75)</f>
        <v>843144.68</v>
      </c>
    </row>
    <row r="10" spans="1:6" x14ac:dyDescent="0.25">
      <c r="E10" s="1"/>
    </row>
    <row r="11" spans="1:6" x14ac:dyDescent="0.25">
      <c r="A11">
        <v>636</v>
      </c>
      <c r="B11" t="s">
        <v>6</v>
      </c>
      <c r="E11" s="1">
        <f>SUM(E12:E17)</f>
        <v>771238.88</v>
      </c>
    </row>
    <row r="12" spans="1:6" x14ac:dyDescent="0.25">
      <c r="A12">
        <v>63613</v>
      </c>
      <c r="B12" t="s">
        <v>7</v>
      </c>
      <c r="E12" s="1">
        <v>8697</v>
      </c>
      <c r="F12" t="s">
        <v>8</v>
      </c>
    </row>
    <row r="13" spans="1:6" x14ac:dyDescent="0.25">
      <c r="A13">
        <v>63612</v>
      </c>
      <c r="B13" t="s">
        <v>9</v>
      </c>
      <c r="E13" s="1">
        <v>0</v>
      </c>
      <c r="F13" t="s">
        <v>10</v>
      </c>
    </row>
    <row r="14" spans="1:6" x14ac:dyDescent="0.25">
      <c r="A14">
        <v>63612</v>
      </c>
      <c r="B14" t="s">
        <v>11</v>
      </c>
      <c r="E14" s="1">
        <v>721934.38</v>
      </c>
      <c r="F14" t="s">
        <v>10</v>
      </c>
    </row>
    <row r="15" spans="1:6" x14ac:dyDescent="0.25">
      <c r="A15">
        <v>636122</v>
      </c>
      <c r="B15" t="s">
        <v>12</v>
      </c>
      <c r="E15" s="1">
        <v>38531.5</v>
      </c>
      <c r="F15" t="s">
        <v>10</v>
      </c>
    </row>
    <row r="16" spans="1:6" x14ac:dyDescent="0.25">
      <c r="A16">
        <v>636121</v>
      </c>
      <c r="B16" t="s">
        <v>13</v>
      </c>
      <c r="E16" s="1">
        <v>2076</v>
      </c>
      <c r="F16" t="s">
        <v>10</v>
      </c>
    </row>
    <row r="17" spans="1:6" x14ac:dyDescent="0.25">
      <c r="A17">
        <v>63623</v>
      </c>
      <c r="B17" t="s">
        <v>14</v>
      </c>
      <c r="E17" s="1">
        <v>0</v>
      </c>
      <c r="F17" t="s">
        <v>8</v>
      </c>
    </row>
    <row r="18" spans="1:6" x14ac:dyDescent="0.25">
      <c r="A18">
        <v>639</v>
      </c>
      <c r="B18" t="s">
        <v>15</v>
      </c>
      <c r="E18" s="1">
        <f>E19</f>
        <v>0</v>
      </c>
    </row>
    <row r="19" spans="1:6" x14ac:dyDescent="0.25">
      <c r="A19">
        <v>63931</v>
      </c>
      <c r="B19" t="s">
        <v>16</v>
      </c>
      <c r="E19" s="1">
        <v>0</v>
      </c>
      <c r="F19" t="s">
        <v>17</v>
      </c>
    </row>
    <row r="20" spans="1:6" x14ac:dyDescent="0.25">
      <c r="A20">
        <v>652</v>
      </c>
      <c r="B20" t="s">
        <v>18</v>
      </c>
      <c r="E20" s="1">
        <f>SUM(E21:E23)</f>
        <v>3364</v>
      </c>
    </row>
    <row r="21" spans="1:6" x14ac:dyDescent="0.25">
      <c r="A21">
        <v>65264</v>
      </c>
      <c r="B21" t="s">
        <v>19</v>
      </c>
      <c r="E21" s="1">
        <v>3364</v>
      </c>
      <c r="F21" t="s">
        <v>20</v>
      </c>
    </row>
    <row r="22" spans="1:6" x14ac:dyDescent="0.25">
      <c r="A22">
        <v>65267</v>
      </c>
      <c r="B22" t="s">
        <v>21</v>
      </c>
      <c r="E22" s="1">
        <v>0</v>
      </c>
    </row>
    <row r="23" spans="1:6" x14ac:dyDescent="0.25">
      <c r="A23">
        <v>65281</v>
      </c>
      <c r="B23" t="s">
        <v>22</v>
      </c>
      <c r="E23" s="1"/>
    </row>
    <row r="24" spans="1:6" x14ac:dyDescent="0.25">
      <c r="A24">
        <v>661</v>
      </c>
      <c r="B24" t="s">
        <v>23</v>
      </c>
      <c r="E24" s="1">
        <f>SUM(E25+E26)</f>
        <v>800</v>
      </c>
    </row>
    <row r="25" spans="1:6" x14ac:dyDescent="0.25">
      <c r="A25">
        <v>66141</v>
      </c>
      <c r="B25" t="s">
        <v>24</v>
      </c>
      <c r="E25" s="1">
        <v>400</v>
      </c>
      <c r="F25" t="s">
        <v>25</v>
      </c>
    </row>
    <row r="26" spans="1:6" x14ac:dyDescent="0.25">
      <c r="A26">
        <v>66151</v>
      </c>
      <c r="B26" t="s">
        <v>23</v>
      </c>
      <c r="E26" s="1">
        <v>400</v>
      </c>
      <c r="F26" t="s">
        <v>25</v>
      </c>
    </row>
    <row r="27" spans="1:6" x14ac:dyDescent="0.25">
      <c r="A27">
        <v>663</v>
      </c>
      <c r="B27" t="s">
        <v>26</v>
      </c>
      <c r="E27" s="1">
        <f>SUM(E28:E31)</f>
        <v>6912</v>
      </c>
    </row>
    <row r="28" spans="1:6" x14ac:dyDescent="0.25">
      <c r="A28">
        <v>66311</v>
      </c>
      <c r="B28" t="s">
        <v>27</v>
      </c>
      <c r="E28" s="1">
        <v>0</v>
      </c>
      <c r="F28" t="s">
        <v>28</v>
      </c>
    </row>
    <row r="29" spans="1:6" x14ac:dyDescent="0.25">
      <c r="A29">
        <v>63612</v>
      </c>
      <c r="B29" t="s">
        <v>29</v>
      </c>
      <c r="E29" s="1"/>
      <c r="F29" t="s">
        <v>28</v>
      </c>
    </row>
    <row r="30" spans="1:6" x14ac:dyDescent="0.25">
      <c r="A30">
        <v>66313</v>
      </c>
      <c r="B30" t="s">
        <v>30</v>
      </c>
      <c r="E30" s="1">
        <v>6912</v>
      </c>
      <c r="F30" t="s">
        <v>28</v>
      </c>
    </row>
    <row r="31" spans="1:6" x14ac:dyDescent="0.25">
      <c r="A31">
        <v>66314</v>
      </c>
      <c r="B31" t="s">
        <v>31</v>
      </c>
      <c r="E31" s="1">
        <v>0</v>
      </c>
      <c r="F31" t="s">
        <v>28</v>
      </c>
    </row>
    <row r="32" spans="1:6" x14ac:dyDescent="0.25">
      <c r="A32">
        <v>671</v>
      </c>
      <c r="B32" t="s">
        <v>32</v>
      </c>
      <c r="D32" t="s">
        <v>33</v>
      </c>
      <c r="E32" s="1">
        <f>SUM(E33+E70)</f>
        <v>55175.74</v>
      </c>
    </row>
    <row r="33" spans="1:6" x14ac:dyDescent="0.25">
      <c r="A33">
        <v>6711</v>
      </c>
      <c r="B33" t="s">
        <v>34</v>
      </c>
      <c r="E33" s="1">
        <f>SUM(E34:E69)</f>
        <v>55175.74</v>
      </c>
    </row>
    <row r="34" spans="1:6" x14ac:dyDescent="0.25">
      <c r="A34">
        <v>671111</v>
      </c>
      <c r="B34" t="s">
        <v>35</v>
      </c>
      <c r="E34" s="1">
        <v>0</v>
      </c>
      <c r="F34" t="s">
        <v>36</v>
      </c>
    </row>
    <row r="35" spans="1:6" x14ac:dyDescent="0.25">
      <c r="A35">
        <v>671112</v>
      </c>
      <c r="B35" t="s">
        <v>37</v>
      </c>
      <c r="E35" s="1">
        <v>0</v>
      </c>
      <c r="F35" t="s">
        <v>36</v>
      </c>
    </row>
    <row r="36" spans="1:6" x14ac:dyDescent="0.25">
      <c r="A36">
        <v>671115</v>
      </c>
      <c r="B36" t="s">
        <v>38</v>
      </c>
      <c r="E36" s="1">
        <v>14500</v>
      </c>
      <c r="F36" t="s">
        <v>36</v>
      </c>
    </row>
    <row r="37" spans="1:6" x14ac:dyDescent="0.25">
      <c r="A37">
        <v>671115</v>
      </c>
      <c r="B37" t="s">
        <v>39</v>
      </c>
      <c r="E37" s="1">
        <v>0</v>
      </c>
    </row>
    <row r="38" spans="1:6" x14ac:dyDescent="0.25">
      <c r="A38">
        <v>671116</v>
      </c>
      <c r="B38" t="s">
        <v>40</v>
      </c>
      <c r="E38" s="1">
        <v>1200</v>
      </c>
      <c r="F38" t="s">
        <v>36</v>
      </c>
    </row>
    <row r="39" spans="1:6" x14ac:dyDescent="0.25">
      <c r="A39">
        <v>671117</v>
      </c>
      <c r="B39" t="s">
        <v>41</v>
      </c>
      <c r="E39" s="1">
        <v>3200</v>
      </c>
      <c r="F39" t="s">
        <v>36</v>
      </c>
    </row>
    <row r="40" spans="1:6" x14ac:dyDescent="0.25">
      <c r="A40">
        <v>671118</v>
      </c>
      <c r="B40" t="s">
        <v>42</v>
      </c>
      <c r="E40" s="1">
        <v>3327.12</v>
      </c>
      <c r="F40" t="s">
        <v>36</v>
      </c>
    </row>
    <row r="41" spans="1:6" x14ac:dyDescent="0.25">
      <c r="A41">
        <v>671119</v>
      </c>
      <c r="B41" t="s">
        <v>43</v>
      </c>
      <c r="E41" s="1"/>
      <c r="F41" t="s">
        <v>36</v>
      </c>
    </row>
    <row r="42" spans="1:6" x14ac:dyDescent="0.25">
      <c r="A42">
        <v>671120</v>
      </c>
      <c r="B42" t="s">
        <v>44</v>
      </c>
      <c r="E42" s="1">
        <v>600</v>
      </c>
      <c r="F42" t="s">
        <v>36</v>
      </c>
    </row>
    <row r="43" spans="1:6" x14ac:dyDescent="0.25">
      <c r="A43">
        <v>671121</v>
      </c>
      <c r="B43" t="s">
        <v>45</v>
      </c>
      <c r="E43" s="1">
        <v>34.5</v>
      </c>
      <c r="F43" t="s">
        <v>36</v>
      </c>
    </row>
    <row r="44" spans="1:6" x14ac:dyDescent="0.25">
      <c r="A44">
        <v>671133</v>
      </c>
      <c r="B44" t="s">
        <v>46</v>
      </c>
      <c r="E44" s="1">
        <v>0</v>
      </c>
      <c r="F44" t="s">
        <v>36</v>
      </c>
    </row>
    <row r="45" spans="1:6" x14ac:dyDescent="0.25">
      <c r="A45">
        <v>671122</v>
      </c>
      <c r="B45" t="s">
        <v>47</v>
      </c>
      <c r="E45" s="1">
        <v>1200</v>
      </c>
      <c r="F45" t="s">
        <v>36</v>
      </c>
    </row>
    <row r="46" spans="1:6" x14ac:dyDescent="0.25">
      <c r="A46">
        <v>671123</v>
      </c>
      <c r="B46" t="s">
        <v>48</v>
      </c>
      <c r="E46" s="1">
        <v>3890</v>
      </c>
      <c r="F46" t="s">
        <v>36</v>
      </c>
    </row>
    <row r="47" spans="1:6" x14ac:dyDescent="0.25">
      <c r="A47">
        <v>671124</v>
      </c>
      <c r="B47" t="s">
        <v>49</v>
      </c>
      <c r="E47" s="1">
        <v>0</v>
      </c>
      <c r="F47" t="s">
        <v>36</v>
      </c>
    </row>
    <row r="48" spans="1:6" x14ac:dyDescent="0.25">
      <c r="A48">
        <v>671125</v>
      </c>
      <c r="B48" t="s">
        <v>50</v>
      </c>
      <c r="E48" s="1">
        <v>2150</v>
      </c>
      <c r="F48" t="s">
        <v>36</v>
      </c>
    </row>
    <row r="49" spans="1:6" x14ac:dyDescent="0.25">
      <c r="A49">
        <v>671126</v>
      </c>
      <c r="B49" t="s">
        <v>51</v>
      </c>
      <c r="E49" s="1">
        <v>200</v>
      </c>
      <c r="F49" t="s">
        <v>36</v>
      </c>
    </row>
    <row r="50" spans="1:6" x14ac:dyDescent="0.25">
      <c r="A50">
        <v>671127</v>
      </c>
      <c r="B50" t="s">
        <v>52</v>
      </c>
      <c r="E50" s="1">
        <v>2340</v>
      </c>
      <c r="F50" t="s">
        <v>36</v>
      </c>
    </row>
    <row r="51" spans="1:6" x14ac:dyDescent="0.25">
      <c r="A51">
        <v>671128</v>
      </c>
      <c r="B51" t="s">
        <v>53</v>
      </c>
      <c r="E51" s="1">
        <v>50</v>
      </c>
      <c r="F51" t="s">
        <v>36</v>
      </c>
    </row>
    <row r="52" spans="1:6" x14ac:dyDescent="0.25">
      <c r="A52">
        <v>671129</v>
      </c>
      <c r="B52" t="s">
        <v>54</v>
      </c>
      <c r="E52" s="1">
        <v>3725</v>
      </c>
      <c r="F52" t="s">
        <v>36</v>
      </c>
    </row>
    <row r="53" spans="1:6" x14ac:dyDescent="0.25">
      <c r="A53">
        <v>671130</v>
      </c>
      <c r="B53" t="s">
        <v>55</v>
      </c>
      <c r="E53" s="1">
        <v>0</v>
      </c>
      <c r="F53" t="s">
        <v>36</v>
      </c>
    </row>
    <row r="54" spans="1:6" x14ac:dyDescent="0.25">
      <c r="A54">
        <v>671131</v>
      </c>
      <c r="B54" t="s">
        <v>56</v>
      </c>
      <c r="E54" s="1">
        <v>1900</v>
      </c>
      <c r="F54" t="s">
        <v>36</v>
      </c>
    </row>
    <row r="55" spans="1:6" x14ac:dyDescent="0.25">
      <c r="A55">
        <v>671132</v>
      </c>
      <c r="B55" t="s">
        <v>57</v>
      </c>
      <c r="E55" s="1">
        <v>115</v>
      </c>
      <c r="F55" t="s">
        <v>36</v>
      </c>
    </row>
    <row r="56" spans="1:6" x14ac:dyDescent="0.25">
      <c r="A56">
        <v>671134</v>
      </c>
      <c r="B56" t="s">
        <v>58</v>
      </c>
      <c r="E56" s="1">
        <v>262.12</v>
      </c>
      <c r="F56" t="s">
        <v>36</v>
      </c>
    </row>
    <row r="57" spans="1:6" x14ac:dyDescent="0.25">
      <c r="A57">
        <v>671135</v>
      </c>
      <c r="B57" t="s">
        <v>59</v>
      </c>
      <c r="E57" s="1">
        <v>0</v>
      </c>
      <c r="F57" t="s">
        <v>36</v>
      </c>
    </row>
    <row r="58" spans="1:6" x14ac:dyDescent="0.25">
      <c r="A58">
        <v>671136</v>
      </c>
      <c r="B58" t="s">
        <v>60</v>
      </c>
      <c r="E58" s="1">
        <v>50</v>
      </c>
      <c r="F58" t="s">
        <v>36</v>
      </c>
    </row>
    <row r="59" spans="1:6" x14ac:dyDescent="0.25">
      <c r="A59">
        <v>671146</v>
      </c>
      <c r="B59" t="s">
        <v>61</v>
      </c>
      <c r="E59" s="1">
        <v>70</v>
      </c>
      <c r="F59" t="s">
        <v>36</v>
      </c>
    </row>
    <row r="60" spans="1:6" x14ac:dyDescent="0.25">
      <c r="A60">
        <v>671137</v>
      </c>
      <c r="B60" t="s">
        <v>62</v>
      </c>
      <c r="E60" s="1">
        <v>90</v>
      </c>
      <c r="F60" t="s">
        <v>36</v>
      </c>
    </row>
    <row r="61" spans="1:6" x14ac:dyDescent="0.25">
      <c r="A61">
        <v>671138</v>
      </c>
      <c r="B61" t="s">
        <v>63</v>
      </c>
      <c r="E61" s="1">
        <v>0</v>
      </c>
      <c r="F61" t="s">
        <v>36</v>
      </c>
    </row>
    <row r="62" spans="1:6" x14ac:dyDescent="0.25">
      <c r="A62">
        <v>671139</v>
      </c>
      <c r="B62" t="s">
        <v>64</v>
      </c>
      <c r="E62" s="1"/>
      <c r="F62" t="s">
        <v>36</v>
      </c>
    </row>
    <row r="63" spans="1:6" x14ac:dyDescent="0.25">
      <c r="A63">
        <v>6711391</v>
      </c>
      <c r="B63" t="s">
        <v>65</v>
      </c>
      <c r="E63" s="1">
        <v>12000</v>
      </c>
      <c r="F63" t="s">
        <v>36</v>
      </c>
    </row>
    <row r="64" spans="1:6" x14ac:dyDescent="0.25">
      <c r="A64">
        <v>6711392</v>
      </c>
      <c r="B64" t="s">
        <v>66</v>
      </c>
      <c r="E64" s="1">
        <v>700</v>
      </c>
      <c r="F64" t="s">
        <v>36</v>
      </c>
    </row>
    <row r="65" spans="1:6" x14ac:dyDescent="0.25">
      <c r="A65">
        <v>6711393</v>
      </c>
      <c r="B65" t="s">
        <v>67</v>
      </c>
      <c r="E65" s="1">
        <v>250</v>
      </c>
      <c r="F65" t="s">
        <v>36</v>
      </c>
    </row>
    <row r="66" spans="1:6" x14ac:dyDescent="0.25">
      <c r="A66">
        <v>671142</v>
      </c>
      <c r="B66" t="s">
        <v>68</v>
      </c>
      <c r="E66" s="1">
        <v>122</v>
      </c>
      <c r="F66" t="s">
        <v>36</v>
      </c>
    </row>
    <row r="67" spans="1:6" x14ac:dyDescent="0.25">
      <c r="A67">
        <v>671143</v>
      </c>
      <c r="B67" t="s">
        <v>69</v>
      </c>
      <c r="E67" s="1">
        <v>0</v>
      </c>
      <c r="F67" t="s">
        <v>36</v>
      </c>
    </row>
    <row r="68" spans="1:6" x14ac:dyDescent="0.25">
      <c r="A68">
        <v>671145</v>
      </c>
      <c r="B68" t="s">
        <v>70</v>
      </c>
      <c r="E68" s="1">
        <v>0</v>
      </c>
      <c r="F68" t="s">
        <v>36</v>
      </c>
    </row>
    <row r="69" spans="1:6" x14ac:dyDescent="0.25">
      <c r="A69">
        <v>671147</v>
      </c>
      <c r="B69" t="s">
        <v>71</v>
      </c>
      <c r="E69" s="1">
        <v>3200</v>
      </c>
    </row>
    <row r="70" spans="1:6" x14ac:dyDescent="0.25">
      <c r="A70">
        <v>6712</v>
      </c>
      <c r="B70" t="s">
        <v>72</v>
      </c>
      <c r="E70" s="1">
        <f>SUM(E71:E74)</f>
        <v>0</v>
      </c>
      <c r="F70" t="s">
        <v>36</v>
      </c>
    </row>
    <row r="71" spans="1:6" x14ac:dyDescent="0.25">
      <c r="A71">
        <v>671211</v>
      </c>
      <c r="B71" t="s">
        <v>73</v>
      </c>
      <c r="E71" s="1">
        <v>0</v>
      </c>
      <c r="F71" t="s">
        <v>36</v>
      </c>
    </row>
    <row r="72" spans="1:6" x14ac:dyDescent="0.25">
      <c r="A72">
        <v>6712161</v>
      </c>
      <c r="B72" t="s">
        <v>74</v>
      </c>
      <c r="E72" s="1">
        <v>0</v>
      </c>
      <c r="F72" t="s">
        <v>36</v>
      </c>
    </row>
    <row r="73" spans="1:6" x14ac:dyDescent="0.25">
      <c r="A73">
        <v>671219</v>
      </c>
      <c r="B73" t="s">
        <v>75</v>
      </c>
      <c r="E73" s="1">
        <v>0</v>
      </c>
      <c r="F73" t="s">
        <v>36</v>
      </c>
    </row>
    <row r="74" spans="1:6" x14ac:dyDescent="0.25">
      <c r="A74">
        <v>671217</v>
      </c>
      <c r="B74" t="s">
        <v>76</v>
      </c>
      <c r="E74" s="1">
        <v>0</v>
      </c>
    </row>
    <row r="75" spans="1:6" x14ac:dyDescent="0.25">
      <c r="A75">
        <v>92211</v>
      </c>
      <c r="B75" t="s">
        <v>77</v>
      </c>
      <c r="E75" s="1">
        <v>5654.06</v>
      </c>
    </row>
    <row r="76" spans="1:6" x14ac:dyDescent="0.25">
      <c r="A76">
        <v>92212</v>
      </c>
      <c r="B76" t="s">
        <v>78</v>
      </c>
      <c r="E76" s="1">
        <v>0</v>
      </c>
    </row>
    <row r="77" spans="1:6" x14ac:dyDescent="0.25">
      <c r="E77" s="1"/>
    </row>
    <row r="78" spans="1:6" x14ac:dyDescent="0.25">
      <c r="A78" t="s">
        <v>79</v>
      </c>
      <c r="E78" s="1">
        <f>SUM(E79+E152)</f>
        <v>843144.67999999993</v>
      </c>
    </row>
    <row r="79" spans="1:6" x14ac:dyDescent="0.25">
      <c r="A79" t="s">
        <v>80</v>
      </c>
      <c r="E79" s="1">
        <f>SUM(E82+E137)</f>
        <v>815817.61999999988</v>
      </c>
    </row>
    <row r="80" spans="1:6" x14ac:dyDescent="0.25">
      <c r="A80" t="s">
        <v>81</v>
      </c>
      <c r="E80" s="1"/>
    </row>
    <row r="81" spans="1:6" x14ac:dyDescent="0.25">
      <c r="A81" t="s">
        <v>207</v>
      </c>
      <c r="E81" s="1"/>
    </row>
    <row r="82" spans="1:6" x14ac:dyDescent="0.25">
      <c r="A82">
        <v>3</v>
      </c>
      <c r="B82" t="s">
        <v>82</v>
      </c>
      <c r="E82" s="1">
        <f>SUM(E83+E96+E99+E131+E134)</f>
        <v>815817.61999999988</v>
      </c>
    </row>
    <row r="83" spans="1:6" x14ac:dyDescent="0.25">
      <c r="A83">
        <v>31</v>
      </c>
      <c r="B83" t="s">
        <v>83</v>
      </c>
      <c r="E83" s="1">
        <f>SUM(E84+E88+E94)</f>
        <v>760465.87999999989</v>
      </c>
    </row>
    <row r="84" spans="1:6" x14ac:dyDescent="0.25">
      <c r="A84">
        <v>311</v>
      </c>
      <c r="B84" t="s">
        <v>84</v>
      </c>
      <c r="E84" s="1">
        <f>SUM(E85:E87)</f>
        <v>619686.19999999995</v>
      </c>
      <c r="F84" t="s">
        <v>10</v>
      </c>
    </row>
    <row r="85" spans="1:6" x14ac:dyDescent="0.25">
      <c r="A85">
        <v>3111</v>
      </c>
      <c r="B85" t="s">
        <v>85</v>
      </c>
      <c r="E85" s="1">
        <v>619686.19999999995</v>
      </c>
      <c r="F85" t="s">
        <v>10</v>
      </c>
    </row>
    <row r="86" spans="1:6" x14ac:dyDescent="0.25">
      <c r="A86">
        <v>3113</v>
      </c>
      <c r="B86" t="s">
        <v>86</v>
      </c>
      <c r="E86" s="1">
        <v>0</v>
      </c>
      <c r="F86" t="s">
        <v>10</v>
      </c>
    </row>
    <row r="87" spans="1:6" x14ac:dyDescent="0.25">
      <c r="A87">
        <v>3114</v>
      </c>
      <c r="B87" t="s">
        <v>87</v>
      </c>
      <c r="E87" s="1">
        <v>0</v>
      </c>
      <c r="F87" t="s">
        <v>10</v>
      </c>
    </row>
    <row r="88" spans="1:6" x14ac:dyDescent="0.25">
      <c r="A88">
        <v>312</v>
      </c>
      <c r="B88" t="s">
        <v>88</v>
      </c>
      <c r="E88" s="1">
        <f>SUM(E89:E93)</f>
        <v>38531.5</v>
      </c>
      <c r="F88" t="s">
        <v>10</v>
      </c>
    </row>
    <row r="89" spans="1:6" x14ac:dyDescent="0.25">
      <c r="A89">
        <v>31212</v>
      </c>
      <c r="B89" t="s">
        <v>89</v>
      </c>
      <c r="E89" s="1">
        <v>12000.92</v>
      </c>
      <c r="F89" t="s">
        <v>10</v>
      </c>
    </row>
    <row r="90" spans="1:6" x14ac:dyDescent="0.25">
      <c r="A90">
        <v>31213</v>
      </c>
      <c r="B90" t="s">
        <v>90</v>
      </c>
      <c r="E90" s="1">
        <v>10000</v>
      </c>
      <c r="F90" t="s">
        <v>10</v>
      </c>
    </row>
    <row r="91" spans="1:6" x14ac:dyDescent="0.25">
      <c r="A91">
        <v>31214</v>
      </c>
      <c r="B91" t="s">
        <v>91</v>
      </c>
      <c r="E91" s="1">
        <v>3000</v>
      </c>
      <c r="F91" t="s">
        <v>10</v>
      </c>
    </row>
    <row r="92" spans="1:6" x14ac:dyDescent="0.25">
      <c r="A92">
        <v>31215</v>
      </c>
      <c r="B92" t="s">
        <v>92</v>
      </c>
      <c r="E92" s="1">
        <v>1830.58</v>
      </c>
      <c r="F92" t="s">
        <v>10</v>
      </c>
    </row>
    <row r="93" spans="1:6" x14ac:dyDescent="0.25">
      <c r="A93">
        <v>31219</v>
      </c>
      <c r="B93" t="s">
        <v>93</v>
      </c>
      <c r="C93" t="s">
        <v>94</v>
      </c>
      <c r="E93" s="1">
        <v>11700</v>
      </c>
      <c r="F93" t="s">
        <v>10</v>
      </c>
    </row>
    <row r="94" spans="1:6" x14ac:dyDescent="0.25">
      <c r="A94">
        <v>313</v>
      </c>
      <c r="B94" t="s">
        <v>95</v>
      </c>
      <c r="E94" s="1">
        <f>SUM(E95:E95)</f>
        <v>102248.18</v>
      </c>
      <c r="F94" t="s">
        <v>10</v>
      </c>
    </row>
    <row r="95" spans="1:6" x14ac:dyDescent="0.25">
      <c r="A95">
        <v>31321</v>
      </c>
      <c r="B95" t="s">
        <v>96</v>
      </c>
      <c r="E95" s="1">
        <v>102248.18</v>
      </c>
      <c r="F95" t="s">
        <v>10</v>
      </c>
    </row>
    <row r="96" spans="1:6" x14ac:dyDescent="0.25">
      <c r="A96">
        <v>329</v>
      </c>
      <c r="B96" t="s">
        <v>128</v>
      </c>
      <c r="E96" s="1">
        <f>E97</f>
        <v>2076</v>
      </c>
    </row>
    <row r="97" spans="1:6" x14ac:dyDescent="0.25">
      <c r="A97">
        <v>32955</v>
      </c>
      <c r="B97" t="s">
        <v>211</v>
      </c>
      <c r="E97" s="1">
        <v>2076</v>
      </c>
    </row>
    <row r="98" spans="1:6" x14ac:dyDescent="0.25">
      <c r="A98" t="s">
        <v>208</v>
      </c>
      <c r="E98" s="1"/>
    </row>
    <row r="99" spans="1:6" x14ac:dyDescent="0.25">
      <c r="A99">
        <v>32</v>
      </c>
      <c r="B99" t="s">
        <v>97</v>
      </c>
      <c r="E99" s="1">
        <f>SUM(E100,E105,E114,E125)</f>
        <v>53275.74</v>
      </c>
      <c r="F99" t="s">
        <v>36</v>
      </c>
    </row>
    <row r="100" spans="1:6" x14ac:dyDescent="0.25">
      <c r="A100">
        <v>321</v>
      </c>
      <c r="B100" t="s">
        <v>98</v>
      </c>
      <c r="E100" s="1">
        <f>SUM(E101:E104)</f>
        <v>19500</v>
      </c>
      <c r="F100" t="s">
        <v>36</v>
      </c>
    </row>
    <row r="101" spans="1:6" x14ac:dyDescent="0.25">
      <c r="A101">
        <v>3211</v>
      </c>
      <c r="B101" t="s">
        <v>99</v>
      </c>
      <c r="E101" s="1">
        <v>1200</v>
      </c>
      <c r="F101" t="s">
        <v>36</v>
      </c>
    </row>
    <row r="102" spans="1:6" x14ac:dyDescent="0.25">
      <c r="A102">
        <v>3212</v>
      </c>
      <c r="B102" t="s">
        <v>100</v>
      </c>
      <c r="E102" s="1">
        <v>14500</v>
      </c>
      <c r="F102" t="s">
        <v>36</v>
      </c>
    </row>
    <row r="103" spans="1:6" x14ac:dyDescent="0.25">
      <c r="A103">
        <v>3213</v>
      </c>
      <c r="B103" t="s">
        <v>101</v>
      </c>
      <c r="E103" s="1">
        <v>600</v>
      </c>
      <c r="F103" t="s">
        <v>36</v>
      </c>
    </row>
    <row r="104" spans="1:6" x14ac:dyDescent="0.25">
      <c r="A104">
        <v>3214</v>
      </c>
      <c r="B104" t="s">
        <v>102</v>
      </c>
      <c r="E104" s="1">
        <v>3200</v>
      </c>
      <c r="F104" t="s">
        <v>36</v>
      </c>
    </row>
    <row r="105" spans="1:6" x14ac:dyDescent="0.25">
      <c r="A105">
        <v>322</v>
      </c>
      <c r="B105" t="s">
        <v>103</v>
      </c>
      <c r="E105" s="1">
        <f>SUM(E106:E113)</f>
        <v>19633.62</v>
      </c>
      <c r="F105" t="s">
        <v>36</v>
      </c>
    </row>
    <row r="106" spans="1:6" x14ac:dyDescent="0.25">
      <c r="A106">
        <v>3221</v>
      </c>
      <c r="B106" t="s">
        <v>104</v>
      </c>
      <c r="E106" s="1">
        <v>3327.12</v>
      </c>
      <c r="F106" t="s">
        <v>36</v>
      </c>
    </row>
    <row r="107" spans="1:6" x14ac:dyDescent="0.25">
      <c r="A107">
        <v>3222</v>
      </c>
      <c r="B107" t="s">
        <v>105</v>
      </c>
      <c r="E107" s="1">
        <v>3200</v>
      </c>
      <c r="F107" t="s">
        <v>36</v>
      </c>
    </row>
    <row r="108" spans="1:6" x14ac:dyDescent="0.25">
      <c r="A108">
        <v>32231</v>
      </c>
      <c r="B108" t="s">
        <v>106</v>
      </c>
      <c r="E108" s="1">
        <v>700</v>
      </c>
      <c r="F108" t="s">
        <v>36</v>
      </c>
    </row>
    <row r="109" spans="1:6" x14ac:dyDescent="0.25">
      <c r="A109">
        <v>32233</v>
      </c>
      <c r="B109" t="s">
        <v>107</v>
      </c>
      <c r="E109" s="1">
        <v>250</v>
      </c>
      <c r="F109" t="s">
        <v>36</v>
      </c>
    </row>
    <row r="110" spans="1:6" x14ac:dyDescent="0.25">
      <c r="A110">
        <v>32234</v>
      </c>
      <c r="B110" t="s">
        <v>108</v>
      </c>
      <c r="E110" s="1">
        <v>12000</v>
      </c>
      <c r="F110" t="s">
        <v>36</v>
      </c>
    </row>
    <row r="111" spans="1:6" x14ac:dyDescent="0.25">
      <c r="A111">
        <v>3224</v>
      </c>
      <c r="B111" t="s">
        <v>109</v>
      </c>
      <c r="E111" s="1">
        <v>122</v>
      </c>
      <c r="F111" t="s">
        <v>36</v>
      </c>
    </row>
    <row r="112" spans="1:6" x14ac:dyDescent="0.25">
      <c r="A112">
        <v>3225</v>
      </c>
      <c r="B112" t="s">
        <v>110</v>
      </c>
      <c r="E112" s="1">
        <v>34.5</v>
      </c>
      <c r="F112" t="s">
        <v>36</v>
      </c>
    </row>
    <row r="113" spans="1:6" x14ac:dyDescent="0.25">
      <c r="A113">
        <v>3227</v>
      </c>
      <c r="B113" t="s">
        <v>111</v>
      </c>
      <c r="E113" s="1">
        <v>0</v>
      </c>
      <c r="F113" t="s">
        <v>36</v>
      </c>
    </row>
    <row r="114" spans="1:6" x14ac:dyDescent="0.25">
      <c r="A114">
        <v>323</v>
      </c>
      <c r="B114" t="s">
        <v>112</v>
      </c>
      <c r="E114" s="1">
        <f>SUM(E115:E124)</f>
        <v>13670</v>
      </c>
      <c r="F114" t="s">
        <v>36</v>
      </c>
    </row>
    <row r="115" spans="1:6" x14ac:dyDescent="0.25">
      <c r="A115">
        <v>3231</v>
      </c>
      <c r="B115" t="s">
        <v>113</v>
      </c>
      <c r="E115" s="1">
        <v>1200</v>
      </c>
      <c r="F115" t="s">
        <v>36</v>
      </c>
    </row>
    <row r="116" spans="1:6" x14ac:dyDescent="0.25">
      <c r="A116">
        <v>3232</v>
      </c>
      <c r="B116" t="s">
        <v>114</v>
      </c>
      <c r="E116" s="1">
        <v>3890</v>
      </c>
      <c r="F116" t="s">
        <v>36</v>
      </c>
    </row>
    <row r="117" spans="1:6" x14ac:dyDescent="0.25">
      <c r="A117">
        <v>3233</v>
      </c>
      <c r="B117" t="s">
        <v>115</v>
      </c>
      <c r="E117" s="1">
        <v>0</v>
      </c>
      <c r="F117" t="s">
        <v>36</v>
      </c>
    </row>
    <row r="118" spans="1:6" x14ac:dyDescent="0.25">
      <c r="A118">
        <v>3234</v>
      </c>
      <c r="B118" t="s">
        <v>116</v>
      </c>
      <c r="E118" s="1">
        <v>2150</v>
      </c>
      <c r="F118" t="s">
        <v>36</v>
      </c>
    </row>
    <row r="119" spans="1:6" x14ac:dyDescent="0.25">
      <c r="A119">
        <v>3235</v>
      </c>
      <c r="B119" t="s">
        <v>117</v>
      </c>
      <c r="E119" s="1">
        <v>200</v>
      </c>
      <c r="F119" t="s">
        <v>36</v>
      </c>
    </row>
    <row r="120" spans="1:6" x14ac:dyDescent="0.25">
      <c r="A120">
        <v>3236</v>
      </c>
      <c r="B120" t="s">
        <v>118</v>
      </c>
      <c r="E120" s="1">
        <v>2340</v>
      </c>
      <c r="F120" t="s">
        <v>36</v>
      </c>
    </row>
    <row r="121" spans="1:6" x14ac:dyDescent="0.25">
      <c r="A121">
        <v>3237</v>
      </c>
      <c r="B121" t="s">
        <v>119</v>
      </c>
      <c r="E121" s="1">
        <v>50</v>
      </c>
      <c r="F121" t="s">
        <v>36</v>
      </c>
    </row>
    <row r="122" spans="1:6" x14ac:dyDescent="0.25">
      <c r="A122">
        <v>3237</v>
      </c>
      <c r="B122" t="s">
        <v>119</v>
      </c>
      <c r="E122" s="1">
        <v>0</v>
      </c>
      <c r="F122" t="s">
        <v>120</v>
      </c>
    </row>
    <row r="123" spans="1:6" x14ac:dyDescent="0.25">
      <c r="A123">
        <v>3238</v>
      </c>
      <c r="B123" t="s">
        <v>121</v>
      </c>
      <c r="E123" s="1">
        <v>3725</v>
      </c>
      <c r="F123" t="s">
        <v>36</v>
      </c>
    </row>
    <row r="124" spans="1:6" x14ac:dyDescent="0.25">
      <c r="A124">
        <v>3239</v>
      </c>
      <c r="B124" t="s">
        <v>122</v>
      </c>
      <c r="E124" s="1">
        <v>115</v>
      </c>
      <c r="F124" t="s">
        <v>36</v>
      </c>
    </row>
    <row r="125" spans="1:6" x14ac:dyDescent="0.25">
      <c r="A125">
        <v>329</v>
      </c>
      <c r="B125" t="s">
        <v>123</v>
      </c>
      <c r="E125" s="1">
        <f>SUM(E126:E130)</f>
        <v>472.12</v>
      </c>
      <c r="F125" t="s">
        <v>36</v>
      </c>
    </row>
    <row r="126" spans="1:6" x14ac:dyDescent="0.25">
      <c r="A126">
        <v>3292</v>
      </c>
      <c r="B126" t="s">
        <v>124</v>
      </c>
      <c r="E126" s="1">
        <v>262.12</v>
      </c>
      <c r="F126" t="s">
        <v>36</v>
      </c>
    </row>
    <row r="127" spans="1:6" x14ac:dyDescent="0.25">
      <c r="A127">
        <v>3293</v>
      </c>
      <c r="B127" t="s">
        <v>125</v>
      </c>
      <c r="E127" s="1">
        <v>0</v>
      </c>
      <c r="F127" t="s">
        <v>36</v>
      </c>
    </row>
    <row r="128" spans="1:6" x14ac:dyDescent="0.25">
      <c r="A128">
        <v>3294</v>
      </c>
      <c r="B128" t="s">
        <v>126</v>
      </c>
      <c r="E128" s="1">
        <v>50</v>
      </c>
      <c r="F128" t="s">
        <v>36</v>
      </c>
    </row>
    <row r="129" spans="1:6" x14ac:dyDescent="0.25">
      <c r="A129">
        <v>3295</v>
      </c>
      <c r="B129" t="s">
        <v>127</v>
      </c>
      <c r="E129" s="1">
        <v>70</v>
      </c>
      <c r="F129" t="s">
        <v>36</v>
      </c>
    </row>
    <row r="130" spans="1:6" x14ac:dyDescent="0.25">
      <c r="A130">
        <v>3299</v>
      </c>
      <c r="B130" t="s">
        <v>128</v>
      </c>
      <c r="E130" s="1">
        <v>90</v>
      </c>
      <c r="F130" t="s">
        <v>36</v>
      </c>
    </row>
    <row r="131" spans="1:6" x14ac:dyDescent="0.25">
      <c r="A131">
        <v>34</v>
      </c>
      <c r="B131" t="s">
        <v>129</v>
      </c>
      <c r="E131" s="1">
        <f>SUM(E132:E133)</f>
        <v>0</v>
      </c>
      <c r="F131" t="s">
        <v>36</v>
      </c>
    </row>
    <row r="132" spans="1:6" x14ac:dyDescent="0.25">
      <c r="A132">
        <v>3431</v>
      </c>
      <c r="B132" t="s">
        <v>130</v>
      </c>
      <c r="E132" s="1">
        <v>0</v>
      </c>
      <c r="F132" t="s">
        <v>36</v>
      </c>
    </row>
    <row r="133" spans="1:6" x14ac:dyDescent="0.25">
      <c r="A133">
        <v>3433</v>
      </c>
      <c r="B133" t="s">
        <v>131</v>
      </c>
      <c r="E133" s="1">
        <v>0</v>
      </c>
      <c r="F133" t="s">
        <v>36</v>
      </c>
    </row>
    <row r="134" spans="1:6" x14ac:dyDescent="0.25">
      <c r="A134">
        <v>38</v>
      </c>
      <c r="B134" t="s">
        <v>132</v>
      </c>
      <c r="E134" s="1">
        <f>E135</f>
        <v>0</v>
      </c>
      <c r="F134" t="s">
        <v>36</v>
      </c>
    </row>
    <row r="135" spans="1:6" x14ac:dyDescent="0.25">
      <c r="A135">
        <v>38311</v>
      </c>
      <c r="B135" t="s">
        <v>133</v>
      </c>
      <c r="E135" s="1"/>
      <c r="F135" t="s">
        <v>36</v>
      </c>
    </row>
    <row r="136" spans="1:6" x14ac:dyDescent="0.25">
      <c r="E136" s="1"/>
    </row>
    <row r="137" spans="1:6" x14ac:dyDescent="0.25">
      <c r="A137">
        <v>4</v>
      </c>
      <c r="B137" t="s">
        <v>134</v>
      </c>
      <c r="E137" s="1">
        <f>SUM(E138+E140)</f>
        <v>0</v>
      </c>
    </row>
    <row r="138" spans="1:6" x14ac:dyDescent="0.25">
      <c r="A138">
        <v>41</v>
      </c>
      <c r="B138" t="s">
        <v>135</v>
      </c>
      <c r="E138" s="1">
        <f>E139</f>
        <v>0</v>
      </c>
    </row>
    <row r="139" spans="1:6" x14ac:dyDescent="0.25">
      <c r="A139">
        <v>4511</v>
      </c>
      <c r="B139" t="s">
        <v>136</v>
      </c>
      <c r="E139" s="1">
        <v>0</v>
      </c>
    </row>
    <row r="140" spans="1:6" x14ac:dyDescent="0.25">
      <c r="A140">
        <v>42</v>
      </c>
      <c r="B140" t="s">
        <v>137</v>
      </c>
      <c r="E140" s="1">
        <f>SUM(E141+E143+E147+E149)</f>
        <v>0</v>
      </c>
      <c r="F140" t="s">
        <v>36</v>
      </c>
    </row>
    <row r="141" spans="1:6" x14ac:dyDescent="0.25">
      <c r="A141">
        <v>421</v>
      </c>
      <c r="B141" t="s">
        <v>138</v>
      </c>
      <c r="E141" s="1">
        <f>E142</f>
        <v>0</v>
      </c>
      <c r="F141" t="s">
        <v>204</v>
      </c>
    </row>
    <row r="142" spans="1:6" x14ac:dyDescent="0.25">
      <c r="A142">
        <v>42123</v>
      </c>
      <c r="B142" t="s">
        <v>139</v>
      </c>
      <c r="E142" s="1">
        <v>0</v>
      </c>
      <c r="F142" t="s">
        <v>204</v>
      </c>
    </row>
    <row r="143" spans="1:6" x14ac:dyDescent="0.25">
      <c r="A143">
        <v>422</v>
      </c>
      <c r="B143" t="s">
        <v>140</v>
      </c>
      <c r="E143" s="1">
        <f>SUM(E144:E145)</f>
        <v>0</v>
      </c>
      <c r="F143" t="s">
        <v>36</v>
      </c>
    </row>
    <row r="144" spans="1:6" x14ac:dyDescent="0.25">
      <c r="A144">
        <v>42211</v>
      </c>
      <c r="B144" t="s">
        <v>141</v>
      </c>
      <c r="E144" s="1">
        <v>0</v>
      </c>
      <c r="F144" t="s">
        <v>36</v>
      </c>
    </row>
    <row r="145" spans="1:6" x14ac:dyDescent="0.25">
      <c r="A145">
        <v>42219</v>
      </c>
      <c r="B145" t="s">
        <v>142</v>
      </c>
      <c r="E145" s="1">
        <v>0</v>
      </c>
      <c r="F145" t="s">
        <v>36</v>
      </c>
    </row>
    <row r="146" spans="1:6" x14ac:dyDescent="0.25">
      <c r="A146">
        <v>42262</v>
      </c>
      <c r="B146" t="s">
        <v>143</v>
      </c>
      <c r="E146" s="1">
        <v>0</v>
      </c>
    </row>
    <row r="147" spans="1:6" x14ac:dyDescent="0.25">
      <c r="A147">
        <v>426</v>
      </c>
      <c r="B147" t="s">
        <v>144</v>
      </c>
      <c r="E147" s="1">
        <f>E148</f>
        <v>0</v>
      </c>
    </row>
    <row r="148" spans="1:6" x14ac:dyDescent="0.25">
      <c r="A148">
        <v>42641</v>
      </c>
      <c r="B148" t="s">
        <v>145</v>
      </c>
      <c r="E148" s="1">
        <v>0</v>
      </c>
    </row>
    <row r="149" spans="1:6" x14ac:dyDescent="0.25">
      <c r="A149">
        <v>45</v>
      </c>
      <c r="B149" t="s">
        <v>146</v>
      </c>
      <c r="E149" s="1">
        <f>E150</f>
        <v>0</v>
      </c>
    </row>
    <row r="150" spans="1:6" x14ac:dyDescent="0.25">
      <c r="A150">
        <v>45111</v>
      </c>
      <c r="B150" t="s">
        <v>147</v>
      </c>
      <c r="E150" s="1">
        <v>0</v>
      </c>
    </row>
    <row r="151" spans="1:6" x14ac:dyDescent="0.25">
      <c r="E151" s="1"/>
    </row>
    <row r="152" spans="1:6" x14ac:dyDescent="0.25">
      <c r="A152" t="s">
        <v>148</v>
      </c>
      <c r="E152" s="1">
        <f>SUM(E154+E163+E168+E174+E224+E237)</f>
        <v>27327.059999999998</v>
      </c>
    </row>
    <row r="153" spans="1:6" x14ac:dyDescent="0.25">
      <c r="A153" t="s">
        <v>3</v>
      </c>
      <c r="E153" s="1"/>
    </row>
    <row r="154" spans="1:6" x14ac:dyDescent="0.25">
      <c r="A154" t="s">
        <v>149</v>
      </c>
      <c r="E154" s="1">
        <f>E155</f>
        <v>1900</v>
      </c>
      <c r="F154" t="s">
        <v>36</v>
      </c>
    </row>
    <row r="155" spans="1:6" x14ac:dyDescent="0.25">
      <c r="A155">
        <v>329</v>
      </c>
      <c r="B155" t="s">
        <v>150</v>
      </c>
      <c r="E155" s="1">
        <f>SUM(E156:E161)</f>
        <v>1900</v>
      </c>
    </row>
    <row r="156" spans="1:6" x14ac:dyDescent="0.25">
      <c r="A156">
        <v>32224</v>
      </c>
      <c r="B156" t="s">
        <v>151</v>
      </c>
      <c r="E156" s="1"/>
    </row>
    <row r="157" spans="1:6" x14ac:dyDescent="0.25">
      <c r="A157">
        <v>32359</v>
      </c>
      <c r="B157" t="s">
        <v>152</v>
      </c>
      <c r="E157" s="1"/>
    </row>
    <row r="158" spans="1:6" x14ac:dyDescent="0.25">
      <c r="A158">
        <v>32371</v>
      </c>
      <c r="B158" t="s">
        <v>153</v>
      </c>
      <c r="E158" s="1">
        <v>0</v>
      </c>
    </row>
    <row r="159" spans="1:6" x14ac:dyDescent="0.25">
      <c r="A159">
        <v>3239</v>
      </c>
      <c r="B159" t="s">
        <v>154</v>
      </c>
      <c r="E159" s="1">
        <v>0</v>
      </c>
    </row>
    <row r="160" spans="1:6" x14ac:dyDescent="0.25">
      <c r="A160">
        <v>32411</v>
      </c>
      <c r="B160" t="s">
        <v>155</v>
      </c>
      <c r="E160" s="1"/>
    </row>
    <row r="161" spans="1:6" x14ac:dyDescent="0.25">
      <c r="A161">
        <v>32999</v>
      </c>
      <c r="B161" t="s">
        <v>156</v>
      </c>
      <c r="E161" s="1">
        <v>1900</v>
      </c>
    </row>
    <row r="162" spans="1:6" x14ac:dyDescent="0.25">
      <c r="E162" s="1"/>
    </row>
    <row r="163" spans="1:6" x14ac:dyDescent="0.25">
      <c r="A163" t="s">
        <v>157</v>
      </c>
      <c r="E163" s="1">
        <f>SUM(E164+E166)</f>
        <v>0</v>
      </c>
      <c r="F163" t="s">
        <v>36</v>
      </c>
    </row>
    <row r="164" spans="1:6" x14ac:dyDescent="0.25">
      <c r="A164">
        <v>311</v>
      </c>
      <c r="B164" t="s">
        <v>84</v>
      </c>
      <c r="E164" s="1">
        <f>E165</f>
        <v>0</v>
      </c>
    </row>
    <row r="165" spans="1:6" x14ac:dyDescent="0.25">
      <c r="A165">
        <v>3111</v>
      </c>
      <c r="B165" t="s">
        <v>85</v>
      </c>
      <c r="E165" s="1">
        <v>0</v>
      </c>
    </row>
    <row r="166" spans="1:6" x14ac:dyDescent="0.25">
      <c r="A166">
        <v>313</v>
      </c>
      <c r="B166" t="s">
        <v>95</v>
      </c>
      <c r="E166" s="1">
        <f>E167</f>
        <v>0</v>
      </c>
    </row>
    <row r="167" spans="1:6" x14ac:dyDescent="0.25">
      <c r="A167">
        <v>3132</v>
      </c>
      <c r="B167" t="s">
        <v>158</v>
      </c>
      <c r="E167" s="1">
        <v>0</v>
      </c>
    </row>
    <row r="168" spans="1:6" x14ac:dyDescent="0.25">
      <c r="A168" t="s">
        <v>159</v>
      </c>
      <c r="E168" s="1">
        <f>SUM(E169+E171)</f>
        <v>5907</v>
      </c>
    </row>
    <row r="169" spans="1:6" x14ac:dyDescent="0.25">
      <c r="A169">
        <v>322</v>
      </c>
      <c r="B169" t="s">
        <v>160</v>
      </c>
      <c r="E169" s="1">
        <f>E170</f>
        <v>199</v>
      </c>
      <c r="F169" t="s">
        <v>8</v>
      </c>
    </row>
    <row r="170" spans="1:6" x14ac:dyDescent="0.25">
      <c r="A170">
        <v>3221</v>
      </c>
      <c r="B170" t="s">
        <v>161</v>
      </c>
      <c r="E170" s="1">
        <v>199</v>
      </c>
    </row>
    <row r="171" spans="1:6" x14ac:dyDescent="0.25">
      <c r="A171">
        <v>323</v>
      </c>
      <c r="B171" t="s">
        <v>112</v>
      </c>
      <c r="E171" s="1">
        <f>E172+E173</f>
        <v>5708</v>
      </c>
      <c r="F171" t="s">
        <v>8</v>
      </c>
    </row>
    <row r="172" spans="1:6" x14ac:dyDescent="0.25">
      <c r="A172">
        <v>3237</v>
      </c>
      <c r="B172" t="s">
        <v>162</v>
      </c>
      <c r="E172" s="1">
        <v>5708</v>
      </c>
    </row>
    <row r="173" spans="1:6" x14ac:dyDescent="0.25">
      <c r="A173">
        <v>3237</v>
      </c>
      <c r="B173" t="s">
        <v>162</v>
      </c>
      <c r="E173" s="1">
        <v>0</v>
      </c>
      <c r="F173" t="s">
        <v>163</v>
      </c>
    </row>
    <row r="174" spans="1:6" x14ac:dyDescent="0.25">
      <c r="A174" t="s">
        <v>164</v>
      </c>
      <c r="E174" s="1">
        <f>SUM(E176+E179+E185+E194+E208+E210+E219)</f>
        <v>19435.099999999999</v>
      </c>
    </row>
    <row r="175" spans="1:6" x14ac:dyDescent="0.25">
      <c r="E175" s="1"/>
    </row>
    <row r="176" spans="1:6" x14ac:dyDescent="0.25">
      <c r="A176">
        <v>311</v>
      </c>
      <c r="B176" t="s">
        <v>84</v>
      </c>
      <c r="E176" s="1">
        <f>SUM(E177:E178)</f>
        <v>0</v>
      </c>
    </row>
    <row r="177" spans="1:6" x14ac:dyDescent="0.25">
      <c r="A177">
        <v>31113</v>
      </c>
      <c r="B177" t="s">
        <v>165</v>
      </c>
      <c r="E177" s="1">
        <v>0</v>
      </c>
      <c r="F177" t="s">
        <v>166</v>
      </c>
    </row>
    <row r="178" spans="1:6" x14ac:dyDescent="0.25">
      <c r="A178">
        <v>31113</v>
      </c>
      <c r="B178" t="s">
        <v>165</v>
      </c>
      <c r="E178" s="1">
        <v>0</v>
      </c>
      <c r="F178" t="s">
        <v>10</v>
      </c>
    </row>
    <row r="179" spans="1:6" x14ac:dyDescent="0.25">
      <c r="A179">
        <v>321</v>
      </c>
      <c r="B179" t="s">
        <v>167</v>
      </c>
      <c r="E179" s="1">
        <f>SUM(E180:E184)</f>
        <v>4084</v>
      </c>
    </row>
    <row r="180" spans="1:6" x14ac:dyDescent="0.25">
      <c r="A180">
        <v>3211</v>
      </c>
      <c r="B180" t="s">
        <v>168</v>
      </c>
      <c r="E180" s="1">
        <v>120</v>
      </c>
      <c r="F180" t="s">
        <v>169</v>
      </c>
    </row>
    <row r="181" spans="1:6" x14ac:dyDescent="0.25">
      <c r="A181">
        <v>3211</v>
      </c>
      <c r="B181" t="s">
        <v>168</v>
      </c>
      <c r="E181" s="1">
        <v>2124</v>
      </c>
      <c r="F181" t="s">
        <v>28</v>
      </c>
    </row>
    <row r="182" spans="1:6" x14ac:dyDescent="0.25">
      <c r="A182">
        <v>3211</v>
      </c>
      <c r="B182" t="s">
        <v>168</v>
      </c>
      <c r="E182" s="1">
        <v>1240</v>
      </c>
      <c r="F182" t="s">
        <v>20</v>
      </c>
    </row>
    <row r="183" spans="1:6" x14ac:dyDescent="0.25">
      <c r="A183">
        <v>3214</v>
      </c>
      <c r="B183" t="s">
        <v>170</v>
      </c>
      <c r="E183" s="1">
        <v>0</v>
      </c>
      <c r="F183" t="s">
        <v>171</v>
      </c>
    </row>
    <row r="184" spans="1:6" x14ac:dyDescent="0.25">
      <c r="A184">
        <v>3214</v>
      </c>
      <c r="B184" t="s">
        <v>170</v>
      </c>
      <c r="E184" s="1">
        <v>600</v>
      </c>
      <c r="F184" t="s">
        <v>169</v>
      </c>
    </row>
    <row r="185" spans="1:6" x14ac:dyDescent="0.25">
      <c r="A185">
        <v>322</v>
      </c>
      <c r="B185" t="s">
        <v>172</v>
      </c>
      <c r="E185" s="1">
        <f>SUM(E186:E193)</f>
        <v>2195.84</v>
      </c>
    </row>
    <row r="186" spans="1:6" x14ac:dyDescent="0.25">
      <c r="A186">
        <v>3221</v>
      </c>
      <c r="B186" t="s">
        <v>173</v>
      </c>
      <c r="E186" s="1">
        <v>133</v>
      </c>
      <c r="F186" t="s">
        <v>174</v>
      </c>
    </row>
    <row r="187" spans="1:6" x14ac:dyDescent="0.25">
      <c r="A187">
        <v>3221</v>
      </c>
      <c r="B187" t="s">
        <v>173</v>
      </c>
      <c r="E187" s="1">
        <v>482.84</v>
      </c>
      <c r="F187" t="s">
        <v>175</v>
      </c>
    </row>
    <row r="188" spans="1:6" x14ac:dyDescent="0.25">
      <c r="A188">
        <v>3221</v>
      </c>
      <c r="B188" t="s">
        <v>173</v>
      </c>
      <c r="E188" s="1">
        <v>100</v>
      </c>
      <c r="F188" t="s">
        <v>171</v>
      </c>
    </row>
    <row r="189" spans="1:6" x14ac:dyDescent="0.25">
      <c r="A189">
        <v>32221</v>
      </c>
      <c r="B189" t="s">
        <v>173</v>
      </c>
      <c r="E189" s="1">
        <v>480</v>
      </c>
      <c r="F189" t="s">
        <v>169</v>
      </c>
    </row>
    <row r="190" spans="1:6" x14ac:dyDescent="0.25">
      <c r="A190">
        <v>32224</v>
      </c>
      <c r="B190" t="s">
        <v>176</v>
      </c>
      <c r="E190" s="1">
        <v>200</v>
      </c>
      <c r="F190" t="s">
        <v>171</v>
      </c>
    </row>
    <row r="191" spans="1:6" x14ac:dyDescent="0.25">
      <c r="A191">
        <v>32224</v>
      </c>
      <c r="B191" t="s">
        <v>176</v>
      </c>
      <c r="E191" s="1">
        <v>0</v>
      </c>
      <c r="F191" t="s">
        <v>209</v>
      </c>
    </row>
    <row r="192" spans="1:6" x14ac:dyDescent="0.25">
      <c r="A192">
        <v>32224</v>
      </c>
      <c r="B192" t="s">
        <v>176</v>
      </c>
      <c r="E192" s="1">
        <v>400</v>
      </c>
      <c r="F192" t="s">
        <v>169</v>
      </c>
    </row>
    <row r="193" spans="1:6" x14ac:dyDescent="0.25">
      <c r="A193">
        <v>32224</v>
      </c>
      <c r="B193" t="s">
        <v>176</v>
      </c>
      <c r="E193" s="1">
        <v>400</v>
      </c>
      <c r="F193" t="s">
        <v>8</v>
      </c>
    </row>
    <row r="194" spans="1:6" x14ac:dyDescent="0.25">
      <c r="A194">
        <v>323</v>
      </c>
      <c r="B194" t="s">
        <v>112</v>
      </c>
      <c r="E194" s="1">
        <f>SUM(E195:E207)</f>
        <v>6083.5099999999993</v>
      </c>
    </row>
    <row r="195" spans="1:6" x14ac:dyDescent="0.25">
      <c r="A195">
        <v>3233</v>
      </c>
      <c r="B195" t="s">
        <v>177</v>
      </c>
      <c r="E195" s="1">
        <v>0</v>
      </c>
      <c r="F195" t="s">
        <v>178</v>
      </c>
    </row>
    <row r="196" spans="1:6" x14ac:dyDescent="0.25">
      <c r="A196">
        <v>3235</v>
      </c>
      <c r="B196" t="s">
        <v>179</v>
      </c>
      <c r="E196" s="1">
        <v>2124</v>
      </c>
      <c r="F196" t="s">
        <v>20</v>
      </c>
    </row>
    <row r="197" spans="1:6" x14ac:dyDescent="0.25">
      <c r="A197">
        <v>3235</v>
      </c>
      <c r="B197" t="s">
        <v>179</v>
      </c>
      <c r="E197" s="1">
        <v>0</v>
      </c>
      <c r="F197" t="s">
        <v>8</v>
      </c>
    </row>
    <row r="198" spans="1:6" x14ac:dyDescent="0.25">
      <c r="A198">
        <v>3235</v>
      </c>
      <c r="B198" t="s">
        <v>179</v>
      </c>
      <c r="E198" s="1">
        <v>0</v>
      </c>
      <c r="F198" t="s">
        <v>28</v>
      </c>
    </row>
    <row r="199" spans="1:6" x14ac:dyDescent="0.25">
      <c r="A199">
        <v>3237</v>
      </c>
      <c r="B199" t="s">
        <v>180</v>
      </c>
      <c r="E199" s="1">
        <v>0</v>
      </c>
      <c r="F199" t="s">
        <v>8</v>
      </c>
    </row>
    <row r="200" spans="1:6" x14ac:dyDescent="0.25">
      <c r="A200">
        <v>3237</v>
      </c>
      <c r="B200" t="s">
        <v>180</v>
      </c>
      <c r="E200" s="1">
        <v>1700</v>
      </c>
      <c r="F200" t="s">
        <v>28</v>
      </c>
    </row>
    <row r="201" spans="1:6" x14ac:dyDescent="0.25">
      <c r="A201">
        <v>3237</v>
      </c>
      <c r="B201" t="s">
        <v>180</v>
      </c>
      <c r="E201" s="1">
        <v>0</v>
      </c>
      <c r="F201" t="s">
        <v>166</v>
      </c>
    </row>
    <row r="202" spans="1:6" x14ac:dyDescent="0.25">
      <c r="A202">
        <v>3239</v>
      </c>
      <c r="B202" t="s">
        <v>181</v>
      </c>
      <c r="E202" s="1">
        <v>100</v>
      </c>
      <c r="F202" t="s">
        <v>171</v>
      </c>
    </row>
    <row r="203" spans="1:6" x14ac:dyDescent="0.25">
      <c r="A203">
        <v>3239</v>
      </c>
      <c r="B203" t="s">
        <v>181</v>
      </c>
      <c r="E203" s="1">
        <v>392.07</v>
      </c>
      <c r="F203" t="s">
        <v>203</v>
      </c>
    </row>
    <row r="204" spans="1:6" x14ac:dyDescent="0.25">
      <c r="A204">
        <v>3239</v>
      </c>
      <c r="B204" t="s">
        <v>181</v>
      </c>
      <c r="E204" s="1">
        <v>267</v>
      </c>
      <c r="F204" t="s">
        <v>174</v>
      </c>
    </row>
    <row r="205" spans="1:6" x14ac:dyDescent="0.25">
      <c r="A205">
        <v>3239</v>
      </c>
      <c r="B205" t="s">
        <v>181</v>
      </c>
      <c r="E205" s="1">
        <v>266</v>
      </c>
      <c r="F205" t="s">
        <v>8</v>
      </c>
    </row>
    <row r="206" spans="1:6" x14ac:dyDescent="0.25">
      <c r="A206">
        <v>3239</v>
      </c>
      <c r="B206" t="s">
        <v>181</v>
      </c>
      <c r="E206" s="1">
        <v>1000</v>
      </c>
      <c r="F206" t="s">
        <v>28</v>
      </c>
    </row>
    <row r="207" spans="1:6" x14ac:dyDescent="0.25">
      <c r="A207">
        <v>3239</v>
      </c>
      <c r="B207" t="s">
        <v>181</v>
      </c>
      <c r="E207" s="1">
        <v>234.44</v>
      </c>
      <c r="F207" t="s">
        <v>169</v>
      </c>
    </row>
    <row r="208" spans="1:6" x14ac:dyDescent="0.25">
      <c r="A208">
        <v>324</v>
      </c>
      <c r="B208" t="s">
        <v>182</v>
      </c>
      <c r="E208" s="1">
        <f>SUM(E209:E209)</f>
        <v>0</v>
      </c>
    </row>
    <row r="209" spans="1:6" x14ac:dyDescent="0.25">
      <c r="A209">
        <v>32411</v>
      </c>
      <c r="B209" t="s">
        <v>183</v>
      </c>
      <c r="E209" s="1">
        <v>0</v>
      </c>
      <c r="F209" t="s">
        <v>184</v>
      </c>
    </row>
    <row r="210" spans="1:6" x14ac:dyDescent="0.25">
      <c r="A210">
        <v>329</v>
      </c>
      <c r="B210" t="s">
        <v>185</v>
      </c>
      <c r="E210" s="1">
        <f>SUM(E211:E218)</f>
        <v>7071.75</v>
      </c>
    </row>
    <row r="211" spans="1:6" x14ac:dyDescent="0.25">
      <c r="A211">
        <v>3293</v>
      </c>
      <c r="B211" t="s">
        <v>186</v>
      </c>
      <c r="E211" s="1">
        <v>0</v>
      </c>
      <c r="F211" t="s">
        <v>10</v>
      </c>
    </row>
    <row r="212" spans="1:6" x14ac:dyDescent="0.25">
      <c r="A212">
        <v>3294</v>
      </c>
      <c r="B212" t="s">
        <v>187</v>
      </c>
      <c r="E212" s="1">
        <v>25</v>
      </c>
      <c r="F212" t="s">
        <v>169</v>
      </c>
    </row>
    <row r="213" spans="1:6" x14ac:dyDescent="0.25">
      <c r="A213">
        <v>3299</v>
      </c>
      <c r="B213" t="s">
        <v>188</v>
      </c>
      <c r="E213" s="1">
        <v>300</v>
      </c>
      <c r="F213" t="s">
        <v>166</v>
      </c>
    </row>
    <row r="214" spans="1:6" x14ac:dyDescent="0.25">
      <c r="A214">
        <v>3299</v>
      </c>
      <c r="B214" t="s">
        <v>188</v>
      </c>
      <c r="E214" s="1">
        <v>658.54</v>
      </c>
      <c r="F214" t="s">
        <v>175</v>
      </c>
    </row>
    <row r="215" spans="1:6" x14ac:dyDescent="0.25">
      <c r="A215">
        <v>3299</v>
      </c>
      <c r="B215" t="s">
        <v>188</v>
      </c>
      <c r="E215" s="1">
        <v>0</v>
      </c>
      <c r="F215" t="s">
        <v>189</v>
      </c>
    </row>
    <row r="216" spans="1:6" x14ac:dyDescent="0.25">
      <c r="A216">
        <v>3299</v>
      </c>
      <c r="B216" t="s">
        <v>188</v>
      </c>
      <c r="E216" s="1">
        <v>2124</v>
      </c>
      <c r="F216" t="s">
        <v>8</v>
      </c>
    </row>
    <row r="217" spans="1:6" x14ac:dyDescent="0.25">
      <c r="A217">
        <v>3299</v>
      </c>
      <c r="B217" t="s">
        <v>188</v>
      </c>
      <c r="E217" s="1">
        <v>1876.21</v>
      </c>
      <c r="F217" t="s">
        <v>190</v>
      </c>
    </row>
    <row r="218" spans="1:6" x14ac:dyDescent="0.25">
      <c r="A218">
        <v>3299</v>
      </c>
      <c r="B218" t="s">
        <v>188</v>
      </c>
      <c r="E218" s="1">
        <v>2088</v>
      </c>
      <c r="F218" t="s">
        <v>28</v>
      </c>
    </row>
    <row r="219" spans="1:6" x14ac:dyDescent="0.25">
      <c r="A219">
        <v>422</v>
      </c>
      <c r="B219" t="s">
        <v>140</v>
      </c>
      <c r="E219" s="1">
        <f>SUM(E220:E222)</f>
        <v>0</v>
      </c>
    </row>
    <row r="220" spans="1:6" x14ac:dyDescent="0.25">
      <c r="A220">
        <v>42411</v>
      </c>
      <c r="B220" t="s">
        <v>191</v>
      </c>
      <c r="E220" s="1">
        <v>0</v>
      </c>
      <c r="F220" t="s">
        <v>166</v>
      </c>
    </row>
    <row r="221" spans="1:6" x14ac:dyDescent="0.25">
      <c r="A221">
        <v>4221</v>
      </c>
      <c r="B221" t="s">
        <v>192</v>
      </c>
      <c r="E221" s="1">
        <v>0</v>
      </c>
      <c r="F221" t="s">
        <v>25</v>
      </c>
    </row>
    <row r="222" spans="1:6" x14ac:dyDescent="0.25">
      <c r="A222">
        <v>42273</v>
      </c>
      <c r="B222" t="s">
        <v>193</v>
      </c>
      <c r="E222" s="1">
        <v>0</v>
      </c>
      <c r="F222" t="s">
        <v>10</v>
      </c>
    </row>
    <row r="223" spans="1:6" x14ac:dyDescent="0.25">
      <c r="E223" s="1"/>
    </row>
    <row r="224" spans="1:6" x14ac:dyDescent="0.25">
      <c r="A224" t="s">
        <v>194</v>
      </c>
      <c r="E224" s="1">
        <f>SUM(E226+E228+E230+E232)</f>
        <v>0</v>
      </c>
    </row>
    <row r="225" spans="1:6" x14ac:dyDescent="0.25">
      <c r="E225" s="1"/>
    </row>
    <row r="226" spans="1:6" x14ac:dyDescent="0.25">
      <c r="A226">
        <v>311</v>
      </c>
      <c r="B226" t="s">
        <v>195</v>
      </c>
      <c r="E226" s="1">
        <f>E227</f>
        <v>0</v>
      </c>
      <c r="F226" t="s">
        <v>17</v>
      </c>
    </row>
    <row r="227" spans="1:6" x14ac:dyDescent="0.25">
      <c r="A227">
        <v>3111</v>
      </c>
      <c r="B227" t="s">
        <v>195</v>
      </c>
      <c r="E227" s="1"/>
      <c r="F227" t="s">
        <v>17</v>
      </c>
    </row>
    <row r="228" spans="1:6" x14ac:dyDescent="0.25">
      <c r="A228">
        <v>312</v>
      </c>
      <c r="B228" t="s">
        <v>88</v>
      </c>
      <c r="E228" s="1">
        <f>E229</f>
        <v>0</v>
      </c>
      <c r="F228" t="s">
        <v>36</v>
      </c>
    </row>
    <row r="229" spans="1:6" x14ac:dyDescent="0.25">
      <c r="A229">
        <v>3121</v>
      </c>
      <c r="B229" t="s">
        <v>196</v>
      </c>
      <c r="E229" s="1"/>
      <c r="F229" t="s">
        <v>36</v>
      </c>
    </row>
    <row r="230" spans="1:6" x14ac:dyDescent="0.25">
      <c r="A230">
        <v>313</v>
      </c>
      <c r="B230" t="s">
        <v>95</v>
      </c>
      <c r="E230" s="1">
        <f>E231</f>
        <v>0</v>
      </c>
      <c r="F230" t="s">
        <v>36</v>
      </c>
    </row>
    <row r="231" spans="1:6" x14ac:dyDescent="0.25">
      <c r="A231">
        <v>3132</v>
      </c>
      <c r="B231" t="s">
        <v>197</v>
      </c>
      <c r="E231" s="1"/>
      <c r="F231" t="s">
        <v>36</v>
      </c>
    </row>
    <row r="232" spans="1:6" x14ac:dyDescent="0.25">
      <c r="A232">
        <v>321</v>
      </c>
      <c r="B232" t="s">
        <v>198</v>
      </c>
      <c r="E232" s="1">
        <f>E233</f>
        <v>0</v>
      </c>
      <c r="F232" t="s">
        <v>36</v>
      </c>
    </row>
    <row r="233" spans="1:6" x14ac:dyDescent="0.25">
      <c r="A233">
        <v>3212</v>
      </c>
      <c r="B233" t="s">
        <v>199</v>
      </c>
      <c r="E233" s="1"/>
      <c r="F233" t="s">
        <v>36</v>
      </c>
    </row>
    <row r="234" spans="1:6" x14ac:dyDescent="0.25">
      <c r="E234" s="1"/>
    </row>
    <row r="235" spans="1:6" x14ac:dyDescent="0.25">
      <c r="A235" t="s">
        <v>200</v>
      </c>
      <c r="E235" s="1"/>
    </row>
    <row r="236" spans="1:6" x14ac:dyDescent="0.25">
      <c r="E236" s="1"/>
    </row>
    <row r="237" spans="1:6" x14ac:dyDescent="0.25">
      <c r="A237">
        <v>321</v>
      </c>
      <c r="B237" t="s">
        <v>201</v>
      </c>
      <c r="E237" s="1">
        <f>E238</f>
        <v>84.96</v>
      </c>
    </row>
    <row r="238" spans="1:6" x14ac:dyDescent="0.25">
      <c r="A238">
        <v>32121</v>
      </c>
      <c r="B238" t="s">
        <v>201</v>
      </c>
      <c r="E238" s="1">
        <v>84.96</v>
      </c>
      <c r="F238" t="s">
        <v>202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9"/>
  <sheetViews>
    <sheetView workbookViewId="0">
      <selection activeCell="Z12" sqref="Z12"/>
    </sheetView>
  </sheetViews>
  <sheetFormatPr defaultRowHeight="15" x14ac:dyDescent="0.25"/>
  <sheetData>
    <row r="1" spans="1:6" x14ac:dyDescent="0.25">
      <c r="A1" s="2" t="s">
        <v>212</v>
      </c>
      <c r="B1" s="2"/>
      <c r="C1" s="2"/>
    </row>
    <row r="3" spans="1:6" x14ac:dyDescent="0.25">
      <c r="A3" t="s">
        <v>210</v>
      </c>
    </row>
    <row r="4" spans="1:6" x14ac:dyDescent="0.25">
      <c r="A4" t="s">
        <v>0</v>
      </c>
    </row>
    <row r="5" spans="1:6" x14ac:dyDescent="0.25">
      <c r="A5" t="s">
        <v>1</v>
      </c>
    </row>
    <row r="6" spans="1:6" x14ac:dyDescent="0.25">
      <c r="A6" t="s">
        <v>2</v>
      </c>
    </row>
    <row r="7" spans="1:6" x14ac:dyDescent="0.25">
      <c r="A7" t="s">
        <v>3</v>
      </c>
    </row>
    <row r="8" spans="1:6" x14ac:dyDescent="0.25">
      <c r="E8" t="s">
        <v>206</v>
      </c>
      <c r="F8" t="s">
        <v>4</v>
      </c>
    </row>
    <row r="9" spans="1:6" x14ac:dyDescent="0.25">
      <c r="A9">
        <v>6</v>
      </c>
      <c r="B9" t="s">
        <v>5</v>
      </c>
      <c r="E9" s="3">
        <f>SUM(E11+E18+E20+E24+E27+E32+E76)</f>
        <v>878207.18</v>
      </c>
    </row>
    <row r="10" spans="1:6" x14ac:dyDescent="0.25">
      <c r="E10" s="3"/>
    </row>
    <row r="11" spans="1:6" x14ac:dyDescent="0.25">
      <c r="A11">
        <v>636</v>
      </c>
      <c r="B11" t="s">
        <v>6</v>
      </c>
      <c r="E11" s="3">
        <f>SUM(E12:E17)</f>
        <v>788238.88</v>
      </c>
    </row>
    <row r="12" spans="1:6" x14ac:dyDescent="0.25">
      <c r="A12">
        <v>63613</v>
      </c>
      <c r="B12" t="s">
        <v>7</v>
      </c>
      <c r="E12" s="3">
        <v>8697</v>
      </c>
      <c r="F12" t="s">
        <v>8</v>
      </c>
    </row>
    <row r="13" spans="1:6" x14ac:dyDescent="0.25">
      <c r="A13">
        <v>63612</v>
      </c>
      <c r="B13" t="s">
        <v>9</v>
      </c>
      <c r="E13" s="3">
        <v>0</v>
      </c>
      <c r="F13" t="s">
        <v>10</v>
      </c>
    </row>
    <row r="14" spans="1:6" x14ac:dyDescent="0.25">
      <c r="A14">
        <v>63612</v>
      </c>
      <c r="B14" t="s">
        <v>11</v>
      </c>
      <c r="E14" s="3">
        <v>721934.38</v>
      </c>
      <c r="F14" t="s">
        <v>10</v>
      </c>
    </row>
    <row r="15" spans="1:6" x14ac:dyDescent="0.25">
      <c r="A15">
        <v>636122</v>
      </c>
      <c r="B15" t="s">
        <v>12</v>
      </c>
      <c r="E15" s="3">
        <v>38531.5</v>
      </c>
      <c r="F15" t="s">
        <v>10</v>
      </c>
    </row>
    <row r="16" spans="1:6" x14ac:dyDescent="0.25">
      <c r="A16">
        <v>636121</v>
      </c>
      <c r="B16" t="s">
        <v>13</v>
      </c>
      <c r="E16" s="3">
        <v>2076</v>
      </c>
      <c r="F16" t="s">
        <v>10</v>
      </c>
    </row>
    <row r="17" spans="1:6" x14ac:dyDescent="0.25">
      <c r="A17">
        <v>63623</v>
      </c>
      <c r="B17" t="s">
        <v>14</v>
      </c>
      <c r="E17" s="3">
        <v>17000</v>
      </c>
      <c r="F17" t="s">
        <v>8</v>
      </c>
    </row>
    <row r="18" spans="1:6" x14ac:dyDescent="0.25">
      <c r="A18">
        <v>639</v>
      </c>
      <c r="B18" t="s">
        <v>15</v>
      </c>
      <c r="E18" s="3">
        <f>E19</f>
        <v>0</v>
      </c>
    </row>
    <row r="19" spans="1:6" x14ac:dyDescent="0.25">
      <c r="A19">
        <v>63931</v>
      </c>
      <c r="B19" t="s">
        <v>16</v>
      </c>
      <c r="E19" s="3">
        <v>0</v>
      </c>
      <c r="F19" t="s">
        <v>17</v>
      </c>
    </row>
    <row r="20" spans="1:6" x14ac:dyDescent="0.25">
      <c r="A20">
        <v>652</v>
      </c>
      <c r="B20" t="s">
        <v>18</v>
      </c>
      <c r="E20" s="3">
        <f>SUM(E21:E23)</f>
        <v>3364</v>
      </c>
    </row>
    <row r="21" spans="1:6" x14ac:dyDescent="0.25">
      <c r="A21">
        <v>65264</v>
      </c>
      <c r="B21" t="s">
        <v>19</v>
      </c>
      <c r="E21" s="3">
        <v>3364</v>
      </c>
      <c r="F21" t="s">
        <v>20</v>
      </c>
    </row>
    <row r="22" spans="1:6" x14ac:dyDescent="0.25">
      <c r="A22">
        <v>65267</v>
      </c>
      <c r="B22" t="s">
        <v>21</v>
      </c>
      <c r="E22" s="3">
        <v>0</v>
      </c>
    </row>
    <row r="23" spans="1:6" x14ac:dyDescent="0.25">
      <c r="A23">
        <v>65281</v>
      </c>
      <c r="B23" t="s">
        <v>22</v>
      </c>
      <c r="E23" s="3"/>
    </row>
    <row r="24" spans="1:6" x14ac:dyDescent="0.25">
      <c r="A24">
        <v>661</v>
      </c>
      <c r="B24" t="s">
        <v>23</v>
      </c>
      <c r="E24" s="3">
        <f>SUM(E25+E26)</f>
        <v>800</v>
      </c>
    </row>
    <row r="25" spans="1:6" x14ac:dyDescent="0.25">
      <c r="A25">
        <v>66141</v>
      </c>
      <c r="B25" t="s">
        <v>24</v>
      </c>
      <c r="E25" s="3">
        <v>400</v>
      </c>
      <c r="F25" t="s">
        <v>25</v>
      </c>
    </row>
    <row r="26" spans="1:6" x14ac:dyDescent="0.25">
      <c r="A26">
        <v>66151</v>
      </c>
      <c r="B26" t="s">
        <v>23</v>
      </c>
      <c r="E26" s="3">
        <v>400</v>
      </c>
      <c r="F26" t="s">
        <v>25</v>
      </c>
    </row>
    <row r="27" spans="1:6" x14ac:dyDescent="0.25">
      <c r="A27">
        <v>663</v>
      </c>
      <c r="B27" t="s">
        <v>26</v>
      </c>
      <c r="E27" s="3">
        <f>SUM(E28:E31)</f>
        <v>6912</v>
      </c>
    </row>
    <row r="28" spans="1:6" x14ac:dyDescent="0.25">
      <c r="A28">
        <v>66311</v>
      </c>
      <c r="B28" t="s">
        <v>27</v>
      </c>
      <c r="E28" s="3">
        <v>0</v>
      </c>
      <c r="F28" t="s">
        <v>28</v>
      </c>
    </row>
    <row r="29" spans="1:6" x14ac:dyDescent="0.25">
      <c r="A29">
        <v>63612</v>
      </c>
      <c r="B29" t="s">
        <v>29</v>
      </c>
      <c r="E29" s="3"/>
      <c r="F29" t="s">
        <v>28</v>
      </c>
    </row>
    <row r="30" spans="1:6" x14ac:dyDescent="0.25">
      <c r="A30">
        <v>66313</v>
      </c>
      <c r="B30" t="s">
        <v>30</v>
      </c>
      <c r="E30" s="3">
        <v>6912</v>
      </c>
      <c r="F30" t="s">
        <v>28</v>
      </c>
    </row>
    <row r="31" spans="1:6" x14ac:dyDescent="0.25">
      <c r="A31">
        <v>66314</v>
      </c>
      <c r="B31" t="s">
        <v>31</v>
      </c>
      <c r="E31" s="3">
        <v>0</v>
      </c>
      <c r="F31" t="s">
        <v>28</v>
      </c>
    </row>
    <row r="32" spans="1:6" x14ac:dyDescent="0.25">
      <c r="A32">
        <v>671</v>
      </c>
      <c r="B32" t="s">
        <v>32</v>
      </c>
      <c r="D32" t="s">
        <v>33</v>
      </c>
      <c r="E32" s="3">
        <f>SUM(E33+E71)</f>
        <v>73238.239999999991</v>
      </c>
    </row>
    <row r="33" spans="1:6" x14ac:dyDescent="0.25">
      <c r="A33">
        <v>6711</v>
      </c>
      <c r="B33" t="s">
        <v>34</v>
      </c>
      <c r="E33" s="3">
        <f>SUM(E34:E70)</f>
        <v>73238.239999999991</v>
      </c>
    </row>
    <row r="34" spans="1:6" x14ac:dyDescent="0.25">
      <c r="A34">
        <v>671111</v>
      </c>
      <c r="B34" t="s">
        <v>35</v>
      </c>
      <c r="E34" s="3">
        <v>0</v>
      </c>
      <c r="F34" t="s">
        <v>36</v>
      </c>
    </row>
    <row r="35" spans="1:6" x14ac:dyDescent="0.25">
      <c r="A35">
        <v>671112</v>
      </c>
      <c r="B35" t="s">
        <v>37</v>
      </c>
      <c r="E35" s="3">
        <v>0</v>
      </c>
      <c r="F35" t="s">
        <v>36</v>
      </c>
    </row>
    <row r="36" spans="1:6" x14ac:dyDescent="0.25">
      <c r="A36">
        <v>671115</v>
      </c>
      <c r="B36" t="s">
        <v>38</v>
      </c>
      <c r="E36" s="3">
        <v>14500</v>
      </c>
      <c r="F36" t="s">
        <v>36</v>
      </c>
    </row>
    <row r="37" spans="1:6" x14ac:dyDescent="0.25">
      <c r="A37">
        <v>671115</v>
      </c>
      <c r="B37" t="s">
        <v>39</v>
      </c>
      <c r="E37" s="3">
        <v>0</v>
      </c>
    </row>
    <row r="38" spans="1:6" x14ac:dyDescent="0.25">
      <c r="A38">
        <v>671116</v>
      </c>
      <c r="B38" t="s">
        <v>40</v>
      </c>
      <c r="E38" s="3">
        <v>1200</v>
      </c>
      <c r="F38" t="s">
        <v>36</v>
      </c>
    </row>
    <row r="39" spans="1:6" x14ac:dyDescent="0.25">
      <c r="A39">
        <v>671117</v>
      </c>
      <c r="B39" t="s">
        <v>41</v>
      </c>
      <c r="E39" s="3">
        <v>3200</v>
      </c>
      <c r="F39" t="s">
        <v>36</v>
      </c>
    </row>
    <row r="40" spans="1:6" x14ac:dyDescent="0.25">
      <c r="A40">
        <v>671118</v>
      </c>
      <c r="B40" t="s">
        <v>42</v>
      </c>
      <c r="E40" s="3">
        <v>3327.12</v>
      </c>
      <c r="F40" t="s">
        <v>36</v>
      </c>
    </row>
    <row r="41" spans="1:6" x14ac:dyDescent="0.25">
      <c r="A41">
        <v>671119</v>
      </c>
      <c r="B41" t="s">
        <v>43</v>
      </c>
      <c r="E41" s="3"/>
      <c r="F41" t="s">
        <v>36</v>
      </c>
    </row>
    <row r="42" spans="1:6" x14ac:dyDescent="0.25">
      <c r="A42">
        <v>671120</v>
      </c>
      <c r="B42" t="s">
        <v>44</v>
      </c>
      <c r="E42" s="3">
        <v>600</v>
      </c>
      <c r="F42" t="s">
        <v>36</v>
      </c>
    </row>
    <row r="43" spans="1:6" x14ac:dyDescent="0.25">
      <c r="A43">
        <v>671121</v>
      </c>
      <c r="B43" t="s">
        <v>45</v>
      </c>
      <c r="E43" s="3">
        <v>34.5</v>
      </c>
      <c r="F43" t="s">
        <v>36</v>
      </c>
    </row>
    <row r="44" spans="1:6" x14ac:dyDescent="0.25">
      <c r="A44">
        <v>671133</v>
      </c>
      <c r="B44" t="s">
        <v>46</v>
      </c>
      <c r="E44" s="3">
        <v>0</v>
      </c>
      <c r="F44" t="s">
        <v>36</v>
      </c>
    </row>
    <row r="45" spans="1:6" x14ac:dyDescent="0.25">
      <c r="A45">
        <v>671122</v>
      </c>
      <c r="B45" t="s">
        <v>47</v>
      </c>
      <c r="E45" s="3">
        <v>1200</v>
      </c>
      <c r="F45" t="s">
        <v>36</v>
      </c>
    </row>
    <row r="46" spans="1:6" x14ac:dyDescent="0.25">
      <c r="A46">
        <v>671123</v>
      </c>
      <c r="B46" t="s">
        <v>48</v>
      </c>
      <c r="E46" s="3">
        <v>3890</v>
      </c>
      <c r="F46" t="s">
        <v>36</v>
      </c>
    </row>
    <row r="47" spans="1:6" x14ac:dyDescent="0.25">
      <c r="A47">
        <v>671124</v>
      </c>
      <c r="B47" t="s">
        <v>49</v>
      </c>
      <c r="E47" s="3">
        <v>0</v>
      </c>
      <c r="F47" t="s">
        <v>36</v>
      </c>
    </row>
    <row r="48" spans="1:6" x14ac:dyDescent="0.25">
      <c r="A48">
        <v>671125</v>
      </c>
      <c r="B48" t="s">
        <v>50</v>
      </c>
      <c r="E48" s="3">
        <v>2150</v>
      </c>
      <c r="F48" t="s">
        <v>36</v>
      </c>
    </row>
    <row r="49" spans="1:6" x14ac:dyDescent="0.25">
      <c r="A49">
        <v>671126</v>
      </c>
      <c r="B49" t="s">
        <v>51</v>
      </c>
      <c r="E49" s="3">
        <v>200</v>
      </c>
      <c r="F49" t="s">
        <v>36</v>
      </c>
    </row>
    <row r="50" spans="1:6" x14ac:dyDescent="0.25">
      <c r="A50">
        <v>671127</v>
      </c>
      <c r="B50" t="s">
        <v>52</v>
      </c>
      <c r="E50" s="3">
        <v>2340</v>
      </c>
      <c r="F50" t="s">
        <v>36</v>
      </c>
    </row>
    <row r="51" spans="1:6" x14ac:dyDescent="0.25">
      <c r="A51">
        <v>671128</v>
      </c>
      <c r="B51" t="s">
        <v>53</v>
      </c>
      <c r="E51" s="3">
        <v>50</v>
      </c>
      <c r="F51" t="s">
        <v>36</v>
      </c>
    </row>
    <row r="52" spans="1:6" x14ac:dyDescent="0.25">
      <c r="A52">
        <v>671128</v>
      </c>
      <c r="B52" t="s">
        <v>214</v>
      </c>
      <c r="E52" s="3">
        <v>18062.5</v>
      </c>
    </row>
    <row r="53" spans="1:6" x14ac:dyDescent="0.25">
      <c r="A53">
        <v>671129</v>
      </c>
      <c r="B53" t="s">
        <v>54</v>
      </c>
      <c r="E53" s="3">
        <v>3725</v>
      </c>
      <c r="F53" t="s">
        <v>36</v>
      </c>
    </row>
    <row r="54" spans="1:6" x14ac:dyDescent="0.25">
      <c r="A54">
        <v>671130</v>
      </c>
      <c r="B54" t="s">
        <v>55</v>
      </c>
      <c r="E54" s="3">
        <v>0</v>
      </c>
      <c r="F54" t="s">
        <v>36</v>
      </c>
    </row>
    <row r="55" spans="1:6" x14ac:dyDescent="0.25">
      <c r="A55">
        <v>671131</v>
      </c>
      <c r="B55" t="s">
        <v>56</v>
      </c>
      <c r="E55" s="3">
        <v>1900</v>
      </c>
      <c r="F55" t="s">
        <v>36</v>
      </c>
    </row>
    <row r="56" spans="1:6" x14ac:dyDescent="0.25">
      <c r="A56">
        <v>671132</v>
      </c>
      <c r="B56" t="s">
        <v>57</v>
      </c>
      <c r="E56" s="3">
        <v>115</v>
      </c>
      <c r="F56" t="s">
        <v>36</v>
      </c>
    </row>
    <row r="57" spans="1:6" x14ac:dyDescent="0.25">
      <c r="A57">
        <v>671134</v>
      </c>
      <c r="B57" t="s">
        <v>58</v>
      </c>
      <c r="E57" s="3">
        <v>262.12</v>
      </c>
      <c r="F57" t="s">
        <v>36</v>
      </c>
    </row>
    <row r="58" spans="1:6" x14ac:dyDescent="0.25">
      <c r="A58">
        <v>671135</v>
      </c>
      <c r="B58" t="s">
        <v>59</v>
      </c>
      <c r="E58" s="3">
        <v>0</v>
      </c>
      <c r="F58" t="s">
        <v>36</v>
      </c>
    </row>
    <row r="59" spans="1:6" x14ac:dyDescent="0.25">
      <c r="A59">
        <v>671136</v>
      </c>
      <c r="B59" t="s">
        <v>60</v>
      </c>
      <c r="E59" s="3">
        <v>50</v>
      </c>
      <c r="F59" t="s">
        <v>36</v>
      </c>
    </row>
    <row r="60" spans="1:6" x14ac:dyDescent="0.25">
      <c r="A60">
        <v>671146</v>
      </c>
      <c r="B60" t="s">
        <v>61</v>
      </c>
      <c r="E60" s="3">
        <v>70</v>
      </c>
      <c r="F60" t="s">
        <v>36</v>
      </c>
    </row>
    <row r="61" spans="1:6" x14ac:dyDescent="0.25">
      <c r="A61">
        <v>671137</v>
      </c>
      <c r="B61" t="s">
        <v>62</v>
      </c>
      <c r="E61" s="3">
        <v>90</v>
      </c>
      <c r="F61" t="s">
        <v>36</v>
      </c>
    </row>
    <row r="62" spans="1:6" x14ac:dyDescent="0.25">
      <c r="A62">
        <v>671138</v>
      </c>
      <c r="B62" t="s">
        <v>63</v>
      </c>
      <c r="E62" s="3">
        <v>0</v>
      </c>
      <c r="F62" t="s">
        <v>36</v>
      </c>
    </row>
    <row r="63" spans="1:6" x14ac:dyDescent="0.25">
      <c r="A63">
        <v>671139</v>
      </c>
      <c r="B63" t="s">
        <v>64</v>
      </c>
      <c r="E63" s="3"/>
      <c r="F63" t="s">
        <v>36</v>
      </c>
    </row>
    <row r="64" spans="1:6" x14ac:dyDescent="0.25">
      <c r="A64">
        <v>6711391</v>
      </c>
      <c r="B64" t="s">
        <v>65</v>
      </c>
      <c r="E64" s="3">
        <v>12000</v>
      </c>
      <c r="F64" t="s">
        <v>36</v>
      </c>
    </row>
    <row r="65" spans="1:6" x14ac:dyDescent="0.25">
      <c r="A65">
        <v>6711392</v>
      </c>
      <c r="B65" t="s">
        <v>66</v>
      </c>
      <c r="E65" s="3">
        <v>700</v>
      </c>
      <c r="F65" t="s">
        <v>36</v>
      </c>
    </row>
    <row r="66" spans="1:6" x14ac:dyDescent="0.25">
      <c r="A66">
        <v>6711393</v>
      </c>
      <c r="B66" t="s">
        <v>67</v>
      </c>
      <c r="E66" s="3">
        <v>250</v>
      </c>
      <c r="F66" t="s">
        <v>36</v>
      </c>
    </row>
    <row r="67" spans="1:6" x14ac:dyDescent="0.25">
      <c r="A67">
        <v>671142</v>
      </c>
      <c r="B67" t="s">
        <v>68</v>
      </c>
      <c r="E67" s="3">
        <v>122</v>
      </c>
      <c r="F67" t="s">
        <v>36</v>
      </c>
    </row>
    <row r="68" spans="1:6" x14ac:dyDescent="0.25">
      <c r="A68">
        <v>671143</v>
      </c>
      <c r="B68" t="s">
        <v>69</v>
      </c>
      <c r="E68" s="3">
        <v>0</v>
      </c>
      <c r="F68" t="s">
        <v>36</v>
      </c>
    </row>
    <row r="69" spans="1:6" x14ac:dyDescent="0.25">
      <c r="A69">
        <v>671145</v>
      </c>
      <c r="B69" t="s">
        <v>70</v>
      </c>
      <c r="E69" s="3">
        <v>0</v>
      </c>
      <c r="F69" t="s">
        <v>36</v>
      </c>
    </row>
    <row r="70" spans="1:6" x14ac:dyDescent="0.25">
      <c r="A70">
        <v>671147</v>
      </c>
      <c r="B70" t="s">
        <v>71</v>
      </c>
      <c r="E70" s="3">
        <v>3200</v>
      </c>
    </row>
    <row r="71" spans="1:6" x14ac:dyDescent="0.25">
      <c r="A71">
        <v>6712</v>
      </c>
      <c r="B71" t="s">
        <v>72</v>
      </c>
      <c r="E71" s="3">
        <f>SUM(E72:E75)</f>
        <v>0</v>
      </c>
      <c r="F71" t="s">
        <v>36</v>
      </c>
    </row>
    <row r="72" spans="1:6" x14ac:dyDescent="0.25">
      <c r="A72">
        <v>671211</v>
      </c>
      <c r="B72" t="s">
        <v>73</v>
      </c>
      <c r="E72" s="3">
        <v>0</v>
      </c>
      <c r="F72" t="s">
        <v>36</v>
      </c>
    </row>
    <row r="73" spans="1:6" x14ac:dyDescent="0.25">
      <c r="A73">
        <v>6712161</v>
      </c>
      <c r="B73" t="s">
        <v>74</v>
      </c>
      <c r="E73" s="3">
        <v>0</v>
      </c>
      <c r="F73" t="s">
        <v>36</v>
      </c>
    </row>
    <row r="74" spans="1:6" x14ac:dyDescent="0.25">
      <c r="A74">
        <v>671219</v>
      </c>
      <c r="B74" t="s">
        <v>75</v>
      </c>
      <c r="E74" s="3">
        <v>0</v>
      </c>
      <c r="F74" t="s">
        <v>36</v>
      </c>
    </row>
    <row r="75" spans="1:6" x14ac:dyDescent="0.25">
      <c r="A75">
        <v>671217</v>
      </c>
      <c r="B75" t="s">
        <v>76</v>
      </c>
      <c r="E75" s="3">
        <v>0</v>
      </c>
    </row>
    <row r="76" spans="1:6" x14ac:dyDescent="0.25">
      <c r="A76">
        <v>92211</v>
      </c>
      <c r="B76" t="s">
        <v>77</v>
      </c>
      <c r="E76" s="3">
        <v>5654.06</v>
      </c>
    </row>
    <row r="77" spans="1:6" x14ac:dyDescent="0.25">
      <c r="A77">
        <v>92212</v>
      </c>
      <c r="B77" t="s">
        <v>78</v>
      </c>
      <c r="E77" s="3">
        <v>0</v>
      </c>
    </row>
    <row r="78" spans="1:6" x14ac:dyDescent="0.25">
      <c r="E78" s="3"/>
    </row>
    <row r="79" spans="1:6" x14ac:dyDescent="0.25">
      <c r="A79" t="s">
        <v>79</v>
      </c>
      <c r="E79" s="3">
        <f>SUM(E80+E153)</f>
        <v>878207.17999999993</v>
      </c>
    </row>
    <row r="80" spans="1:6" x14ac:dyDescent="0.25">
      <c r="A80" t="s">
        <v>80</v>
      </c>
      <c r="E80" s="3">
        <f>SUM(E83+E138)</f>
        <v>850880.11999999988</v>
      </c>
    </row>
    <row r="81" spans="1:6" x14ac:dyDescent="0.25">
      <c r="A81" t="s">
        <v>81</v>
      </c>
      <c r="E81" s="3"/>
    </row>
    <row r="82" spans="1:6" x14ac:dyDescent="0.25">
      <c r="A82" t="s">
        <v>207</v>
      </c>
      <c r="E82" s="3"/>
    </row>
    <row r="83" spans="1:6" x14ac:dyDescent="0.25">
      <c r="A83">
        <v>3</v>
      </c>
      <c r="B83" t="s">
        <v>82</v>
      </c>
      <c r="E83" s="3">
        <f>SUM(E84+E97+E100+E132+E135)</f>
        <v>833880.11999999988</v>
      </c>
    </row>
    <row r="84" spans="1:6" x14ac:dyDescent="0.25">
      <c r="A84">
        <v>31</v>
      </c>
      <c r="B84" t="s">
        <v>83</v>
      </c>
      <c r="E84" s="3">
        <f>SUM(E85+E89+E95)</f>
        <v>760465.87999999989</v>
      </c>
    </row>
    <row r="85" spans="1:6" x14ac:dyDescent="0.25">
      <c r="A85">
        <v>311</v>
      </c>
      <c r="B85" t="s">
        <v>84</v>
      </c>
      <c r="E85" s="3">
        <f>SUM(E86:E88)</f>
        <v>619686.19999999995</v>
      </c>
      <c r="F85" t="s">
        <v>10</v>
      </c>
    </row>
    <row r="86" spans="1:6" x14ac:dyDescent="0.25">
      <c r="A86">
        <v>3111</v>
      </c>
      <c r="B86" t="s">
        <v>85</v>
      </c>
      <c r="E86" s="3">
        <v>619686.19999999995</v>
      </c>
      <c r="F86" t="s">
        <v>10</v>
      </c>
    </row>
    <row r="87" spans="1:6" x14ac:dyDescent="0.25">
      <c r="A87">
        <v>3113</v>
      </c>
      <c r="B87" t="s">
        <v>86</v>
      </c>
      <c r="E87" s="3">
        <v>0</v>
      </c>
      <c r="F87" t="s">
        <v>10</v>
      </c>
    </row>
    <row r="88" spans="1:6" x14ac:dyDescent="0.25">
      <c r="A88">
        <v>3114</v>
      </c>
      <c r="B88" t="s">
        <v>87</v>
      </c>
      <c r="E88" s="3">
        <v>0</v>
      </c>
      <c r="F88" t="s">
        <v>10</v>
      </c>
    </row>
    <row r="89" spans="1:6" x14ac:dyDescent="0.25">
      <c r="A89">
        <v>312</v>
      </c>
      <c r="B89" t="s">
        <v>88</v>
      </c>
      <c r="E89" s="3">
        <f>SUM(E90:E94)</f>
        <v>38531.5</v>
      </c>
      <c r="F89" t="s">
        <v>10</v>
      </c>
    </row>
    <row r="90" spans="1:6" x14ac:dyDescent="0.25">
      <c r="A90">
        <v>31212</v>
      </c>
      <c r="B90" t="s">
        <v>89</v>
      </c>
      <c r="E90" s="3">
        <v>12000.92</v>
      </c>
      <c r="F90" t="s">
        <v>10</v>
      </c>
    </row>
    <row r="91" spans="1:6" x14ac:dyDescent="0.25">
      <c r="A91">
        <v>31213</v>
      </c>
      <c r="B91" t="s">
        <v>90</v>
      </c>
      <c r="E91" s="3">
        <v>10000</v>
      </c>
      <c r="F91" t="s">
        <v>10</v>
      </c>
    </row>
    <row r="92" spans="1:6" x14ac:dyDescent="0.25">
      <c r="A92">
        <v>31214</v>
      </c>
      <c r="B92" t="s">
        <v>91</v>
      </c>
      <c r="E92" s="3">
        <v>3000</v>
      </c>
      <c r="F92" t="s">
        <v>10</v>
      </c>
    </row>
    <row r="93" spans="1:6" x14ac:dyDescent="0.25">
      <c r="A93">
        <v>31215</v>
      </c>
      <c r="B93" t="s">
        <v>92</v>
      </c>
      <c r="E93" s="3">
        <v>1830.58</v>
      </c>
      <c r="F93" t="s">
        <v>10</v>
      </c>
    </row>
    <row r="94" spans="1:6" x14ac:dyDescent="0.25">
      <c r="A94">
        <v>31219</v>
      </c>
      <c r="B94" t="s">
        <v>93</v>
      </c>
      <c r="C94" t="s">
        <v>94</v>
      </c>
      <c r="E94" s="3">
        <v>11700</v>
      </c>
      <c r="F94" t="s">
        <v>10</v>
      </c>
    </row>
    <row r="95" spans="1:6" x14ac:dyDescent="0.25">
      <c r="A95">
        <v>313</v>
      </c>
      <c r="B95" t="s">
        <v>95</v>
      </c>
      <c r="E95" s="3">
        <f>SUM(E96:E96)</f>
        <v>102248.18</v>
      </c>
      <c r="F95" t="s">
        <v>10</v>
      </c>
    </row>
    <row r="96" spans="1:6" x14ac:dyDescent="0.25">
      <c r="A96">
        <v>31321</v>
      </c>
      <c r="B96" t="s">
        <v>96</v>
      </c>
      <c r="E96" s="3">
        <v>102248.18</v>
      </c>
      <c r="F96" t="s">
        <v>10</v>
      </c>
    </row>
    <row r="97" spans="1:6" x14ac:dyDescent="0.25">
      <c r="A97">
        <v>329</v>
      </c>
      <c r="B97" t="s">
        <v>128</v>
      </c>
      <c r="E97" s="3">
        <f>E98</f>
        <v>2076</v>
      </c>
    </row>
    <row r="98" spans="1:6" x14ac:dyDescent="0.25">
      <c r="A98">
        <v>32955</v>
      </c>
      <c r="B98" t="s">
        <v>211</v>
      </c>
      <c r="E98" s="3">
        <v>2076</v>
      </c>
    </row>
    <row r="99" spans="1:6" x14ac:dyDescent="0.25">
      <c r="A99" t="s">
        <v>208</v>
      </c>
      <c r="E99" s="3"/>
    </row>
    <row r="100" spans="1:6" x14ac:dyDescent="0.25">
      <c r="A100">
        <v>32</v>
      </c>
      <c r="B100" t="s">
        <v>97</v>
      </c>
      <c r="E100" s="3">
        <f>SUM(E101,E106,E115,E126)</f>
        <v>71338.239999999991</v>
      </c>
      <c r="F100" t="s">
        <v>36</v>
      </c>
    </row>
    <row r="101" spans="1:6" x14ac:dyDescent="0.25">
      <c r="A101">
        <v>321</v>
      </c>
      <c r="B101" t="s">
        <v>98</v>
      </c>
      <c r="E101" s="3">
        <f>SUM(E102:E105)</f>
        <v>19500</v>
      </c>
      <c r="F101" t="s">
        <v>36</v>
      </c>
    </row>
    <row r="102" spans="1:6" x14ac:dyDescent="0.25">
      <c r="A102">
        <v>3211</v>
      </c>
      <c r="B102" t="s">
        <v>99</v>
      </c>
      <c r="E102" s="3">
        <v>1200</v>
      </c>
      <c r="F102" t="s">
        <v>36</v>
      </c>
    </row>
    <row r="103" spans="1:6" x14ac:dyDescent="0.25">
      <c r="A103">
        <v>3212</v>
      </c>
      <c r="B103" t="s">
        <v>100</v>
      </c>
      <c r="E103" s="3">
        <v>14500</v>
      </c>
      <c r="F103" t="s">
        <v>36</v>
      </c>
    </row>
    <row r="104" spans="1:6" x14ac:dyDescent="0.25">
      <c r="A104">
        <v>3213</v>
      </c>
      <c r="B104" t="s">
        <v>101</v>
      </c>
      <c r="E104" s="3">
        <v>600</v>
      </c>
      <c r="F104" t="s">
        <v>36</v>
      </c>
    </row>
    <row r="105" spans="1:6" x14ac:dyDescent="0.25">
      <c r="A105">
        <v>3214</v>
      </c>
      <c r="B105" t="s">
        <v>102</v>
      </c>
      <c r="E105" s="3">
        <v>3200</v>
      </c>
      <c r="F105" t="s">
        <v>36</v>
      </c>
    </row>
    <row r="106" spans="1:6" x14ac:dyDescent="0.25">
      <c r="A106">
        <v>322</v>
      </c>
      <c r="B106" t="s">
        <v>103</v>
      </c>
      <c r="E106" s="3">
        <f>SUM(E107:E114)</f>
        <v>19633.62</v>
      </c>
      <c r="F106" t="s">
        <v>36</v>
      </c>
    </row>
    <row r="107" spans="1:6" x14ac:dyDescent="0.25">
      <c r="A107">
        <v>3221</v>
      </c>
      <c r="B107" t="s">
        <v>104</v>
      </c>
      <c r="E107" s="3">
        <v>3327.12</v>
      </c>
      <c r="F107" t="s">
        <v>36</v>
      </c>
    </row>
    <row r="108" spans="1:6" x14ac:dyDescent="0.25">
      <c r="A108">
        <v>3222</v>
      </c>
      <c r="B108" t="s">
        <v>105</v>
      </c>
      <c r="E108" s="3">
        <v>3200</v>
      </c>
      <c r="F108" t="s">
        <v>36</v>
      </c>
    </row>
    <row r="109" spans="1:6" x14ac:dyDescent="0.25">
      <c r="A109">
        <v>32231</v>
      </c>
      <c r="B109" t="s">
        <v>106</v>
      </c>
      <c r="E109" s="3">
        <v>700</v>
      </c>
      <c r="F109" t="s">
        <v>36</v>
      </c>
    </row>
    <row r="110" spans="1:6" x14ac:dyDescent="0.25">
      <c r="A110">
        <v>32233</v>
      </c>
      <c r="B110" t="s">
        <v>107</v>
      </c>
      <c r="E110" s="3">
        <v>250</v>
      </c>
      <c r="F110" t="s">
        <v>36</v>
      </c>
    </row>
    <row r="111" spans="1:6" x14ac:dyDescent="0.25">
      <c r="A111">
        <v>32234</v>
      </c>
      <c r="B111" t="s">
        <v>108</v>
      </c>
      <c r="E111" s="3">
        <v>12000</v>
      </c>
      <c r="F111" t="s">
        <v>36</v>
      </c>
    </row>
    <row r="112" spans="1:6" x14ac:dyDescent="0.25">
      <c r="A112">
        <v>3224</v>
      </c>
      <c r="B112" t="s">
        <v>109</v>
      </c>
      <c r="E112" s="3">
        <v>122</v>
      </c>
      <c r="F112" t="s">
        <v>36</v>
      </c>
    </row>
    <row r="113" spans="1:6" x14ac:dyDescent="0.25">
      <c r="A113">
        <v>3225</v>
      </c>
      <c r="B113" t="s">
        <v>110</v>
      </c>
      <c r="E113" s="3">
        <v>34.5</v>
      </c>
      <c r="F113" t="s">
        <v>36</v>
      </c>
    </row>
    <row r="114" spans="1:6" x14ac:dyDescent="0.25">
      <c r="A114">
        <v>3227</v>
      </c>
      <c r="B114" t="s">
        <v>111</v>
      </c>
      <c r="E114" s="3">
        <v>0</v>
      </c>
      <c r="F114" t="s">
        <v>36</v>
      </c>
    </row>
    <row r="115" spans="1:6" x14ac:dyDescent="0.25">
      <c r="A115">
        <v>323</v>
      </c>
      <c r="B115" t="s">
        <v>112</v>
      </c>
      <c r="E115" s="3">
        <f>SUM(E116:E125)</f>
        <v>31732.5</v>
      </c>
      <c r="F115" t="s">
        <v>36</v>
      </c>
    </row>
    <row r="116" spans="1:6" x14ac:dyDescent="0.25">
      <c r="A116">
        <v>3231</v>
      </c>
      <c r="B116" t="s">
        <v>113</v>
      </c>
      <c r="E116" s="3">
        <v>1200</v>
      </c>
      <c r="F116" t="s">
        <v>36</v>
      </c>
    </row>
    <row r="117" spans="1:6" x14ac:dyDescent="0.25">
      <c r="A117">
        <v>3232</v>
      </c>
      <c r="B117" t="s">
        <v>114</v>
      </c>
      <c r="E117" s="3">
        <v>3890</v>
      </c>
      <c r="F117" t="s">
        <v>36</v>
      </c>
    </row>
    <row r="118" spans="1:6" x14ac:dyDescent="0.25">
      <c r="A118">
        <v>3233</v>
      </c>
      <c r="B118" t="s">
        <v>115</v>
      </c>
      <c r="E118" s="3">
        <v>0</v>
      </c>
      <c r="F118" t="s">
        <v>36</v>
      </c>
    </row>
    <row r="119" spans="1:6" x14ac:dyDescent="0.25">
      <c r="A119">
        <v>3234</v>
      </c>
      <c r="B119" t="s">
        <v>116</v>
      </c>
      <c r="E119" s="3">
        <v>2150</v>
      </c>
      <c r="F119" t="s">
        <v>36</v>
      </c>
    </row>
    <row r="120" spans="1:6" x14ac:dyDescent="0.25">
      <c r="A120">
        <v>3235</v>
      </c>
      <c r="B120" t="s">
        <v>117</v>
      </c>
      <c r="E120" s="3">
        <v>200</v>
      </c>
      <c r="F120" t="s">
        <v>36</v>
      </c>
    </row>
    <row r="121" spans="1:6" x14ac:dyDescent="0.25">
      <c r="A121">
        <v>3236</v>
      </c>
      <c r="B121" t="s">
        <v>118</v>
      </c>
      <c r="E121" s="3">
        <v>2340</v>
      </c>
      <c r="F121" t="s">
        <v>36</v>
      </c>
    </row>
    <row r="122" spans="1:6" x14ac:dyDescent="0.25">
      <c r="A122">
        <v>3237</v>
      </c>
      <c r="B122" t="s">
        <v>119</v>
      </c>
      <c r="E122" s="3">
        <v>50</v>
      </c>
      <c r="F122" t="s">
        <v>36</v>
      </c>
    </row>
    <row r="123" spans="1:6" x14ac:dyDescent="0.25">
      <c r="A123">
        <v>3237</v>
      </c>
      <c r="B123" t="s">
        <v>119</v>
      </c>
      <c r="E123" s="3">
        <v>18062.5</v>
      </c>
      <c r="F123" t="s">
        <v>120</v>
      </c>
    </row>
    <row r="124" spans="1:6" x14ac:dyDescent="0.25">
      <c r="A124">
        <v>3238</v>
      </c>
      <c r="B124" t="s">
        <v>121</v>
      </c>
      <c r="E124" s="3">
        <v>3725</v>
      </c>
      <c r="F124" t="s">
        <v>36</v>
      </c>
    </row>
    <row r="125" spans="1:6" x14ac:dyDescent="0.25">
      <c r="A125">
        <v>3239</v>
      </c>
      <c r="B125" t="s">
        <v>122</v>
      </c>
      <c r="E125" s="3">
        <v>115</v>
      </c>
      <c r="F125" t="s">
        <v>36</v>
      </c>
    </row>
    <row r="126" spans="1:6" x14ac:dyDescent="0.25">
      <c r="A126">
        <v>329</v>
      </c>
      <c r="B126" t="s">
        <v>123</v>
      </c>
      <c r="E126" s="3">
        <f>SUM(E127:E131)</f>
        <v>472.12</v>
      </c>
      <c r="F126" t="s">
        <v>36</v>
      </c>
    </row>
    <row r="127" spans="1:6" x14ac:dyDescent="0.25">
      <c r="A127">
        <v>3292</v>
      </c>
      <c r="B127" t="s">
        <v>124</v>
      </c>
      <c r="E127" s="3">
        <v>262.12</v>
      </c>
      <c r="F127" t="s">
        <v>36</v>
      </c>
    </row>
    <row r="128" spans="1:6" x14ac:dyDescent="0.25">
      <c r="A128">
        <v>3293</v>
      </c>
      <c r="B128" t="s">
        <v>125</v>
      </c>
      <c r="E128" s="3">
        <v>0</v>
      </c>
      <c r="F128" t="s">
        <v>36</v>
      </c>
    </row>
    <row r="129" spans="1:6" x14ac:dyDescent="0.25">
      <c r="A129">
        <v>3294</v>
      </c>
      <c r="B129" t="s">
        <v>126</v>
      </c>
      <c r="E129" s="3">
        <v>50</v>
      </c>
      <c r="F129" t="s">
        <v>36</v>
      </c>
    </row>
    <row r="130" spans="1:6" x14ac:dyDescent="0.25">
      <c r="A130">
        <v>3295</v>
      </c>
      <c r="B130" t="s">
        <v>127</v>
      </c>
      <c r="E130" s="3">
        <v>70</v>
      </c>
      <c r="F130" t="s">
        <v>36</v>
      </c>
    </row>
    <row r="131" spans="1:6" x14ac:dyDescent="0.25">
      <c r="A131">
        <v>3299</v>
      </c>
      <c r="B131" t="s">
        <v>128</v>
      </c>
      <c r="E131" s="3">
        <v>90</v>
      </c>
      <c r="F131" t="s">
        <v>36</v>
      </c>
    </row>
    <row r="132" spans="1:6" x14ac:dyDescent="0.25">
      <c r="A132">
        <v>34</v>
      </c>
      <c r="B132" t="s">
        <v>129</v>
      </c>
      <c r="E132" s="3">
        <f>SUM(E133:E134)</f>
        <v>0</v>
      </c>
      <c r="F132" t="s">
        <v>36</v>
      </c>
    </row>
    <row r="133" spans="1:6" x14ac:dyDescent="0.25">
      <c r="A133">
        <v>3431</v>
      </c>
      <c r="B133" t="s">
        <v>130</v>
      </c>
      <c r="E133" s="3">
        <v>0</v>
      </c>
      <c r="F133" t="s">
        <v>36</v>
      </c>
    </row>
    <row r="134" spans="1:6" x14ac:dyDescent="0.25">
      <c r="A134">
        <v>3433</v>
      </c>
      <c r="B134" t="s">
        <v>131</v>
      </c>
      <c r="E134" s="3">
        <v>0</v>
      </c>
      <c r="F134" t="s">
        <v>36</v>
      </c>
    </row>
    <row r="135" spans="1:6" x14ac:dyDescent="0.25">
      <c r="A135">
        <v>38</v>
      </c>
      <c r="B135" t="s">
        <v>132</v>
      </c>
      <c r="E135" s="3">
        <f>E136</f>
        <v>0</v>
      </c>
      <c r="F135" t="s">
        <v>36</v>
      </c>
    </row>
    <row r="136" spans="1:6" x14ac:dyDescent="0.25">
      <c r="A136">
        <v>38311</v>
      </c>
      <c r="B136" t="s">
        <v>133</v>
      </c>
      <c r="E136" s="3"/>
      <c r="F136" t="s">
        <v>36</v>
      </c>
    </row>
    <row r="137" spans="1:6" x14ac:dyDescent="0.25">
      <c r="E137" s="3"/>
    </row>
    <row r="138" spans="1:6" x14ac:dyDescent="0.25">
      <c r="A138">
        <v>4</v>
      </c>
      <c r="B138" t="s">
        <v>134</v>
      </c>
      <c r="E138" s="3">
        <f>SUM(E139+E141)</f>
        <v>17000</v>
      </c>
    </row>
    <row r="139" spans="1:6" x14ac:dyDescent="0.25">
      <c r="A139">
        <v>41</v>
      </c>
      <c r="B139" t="s">
        <v>135</v>
      </c>
      <c r="E139" s="3">
        <f>E140</f>
        <v>0</v>
      </c>
    </row>
    <row r="140" spans="1:6" x14ac:dyDescent="0.25">
      <c r="A140">
        <v>4511</v>
      </c>
      <c r="B140" t="s">
        <v>136</v>
      </c>
      <c r="E140" s="3">
        <v>0</v>
      </c>
    </row>
    <row r="141" spans="1:6" x14ac:dyDescent="0.25">
      <c r="A141">
        <v>42</v>
      </c>
      <c r="B141" t="s">
        <v>137</v>
      </c>
      <c r="E141" s="3">
        <f>SUM(E142+E144+E148+E150)</f>
        <v>17000</v>
      </c>
      <c r="F141" t="s">
        <v>36</v>
      </c>
    </row>
    <row r="142" spans="1:6" x14ac:dyDescent="0.25">
      <c r="A142">
        <v>421</v>
      </c>
      <c r="B142" t="s">
        <v>138</v>
      </c>
      <c r="E142" s="3">
        <f>E143</f>
        <v>0</v>
      </c>
      <c r="F142" t="s">
        <v>204</v>
      </c>
    </row>
    <row r="143" spans="1:6" x14ac:dyDescent="0.25">
      <c r="A143">
        <v>42123</v>
      </c>
      <c r="B143" t="s">
        <v>139</v>
      </c>
      <c r="E143" s="3">
        <v>0</v>
      </c>
      <c r="F143" t="s">
        <v>204</v>
      </c>
    </row>
    <row r="144" spans="1:6" x14ac:dyDescent="0.25">
      <c r="A144">
        <v>422</v>
      </c>
      <c r="B144" t="s">
        <v>140</v>
      </c>
      <c r="E144" s="3">
        <f>SUM(E145:E146)</f>
        <v>17000</v>
      </c>
      <c r="F144" t="s">
        <v>36</v>
      </c>
    </row>
    <row r="145" spans="1:6" x14ac:dyDescent="0.25">
      <c r="A145">
        <v>42211</v>
      </c>
      <c r="B145" t="s">
        <v>141</v>
      </c>
      <c r="E145" s="3">
        <v>17000</v>
      </c>
      <c r="F145" t="s">
        <v>213</v>
      </c>
    </row>
    <row r="146" spans="1:6" x14ac:dyDescent="0.25">
      <c r="A146">
        <v>42219</v>
      </c>
      <c r="B146" t="s">
        <v>142</v>
      </c>
      <c r="E146" s="3">
        <v>0</v>
      </c>
      <c r="F146" t="s">
        <v>36</v>
      </c>
    </row>
    <row r="147" spans="1:6" x14ac:dyDescent="0.25">
      <c r="A147">
        <v>42262</v>
      </c>
      <c r="B147" t="s">
        <v>143</v>
      </c>
      <c r="E147" s="3">
        <v>0</v>
      </c>
    </row>
    <row r="148" spans="1:6" x14ac:dyDescent="0.25">
      <c r="A148">
        <v>426</v>
      </c>
      <c r="B148" t="s">
        <v>144</v>
      </c>
      <c r="E148" s="3">
        <f>E149</f>
        <v>0</v>
      </c>
    </row>
    <row r="149" spans="1:6" x14ac:dyDescent="0.25">
      <c r="A149">
        <v>42641</v>
      </c>
      <c r="B149" t="s">
        <v>145</v>
      </c>
      <c r="E149" s="3">
        <v>0</v>
      </c>
    </row>
    <row r="150" spans="1:6" x14ac:dyDescent="0.25">
      <c r="A150">
        <v>45</v>
      </c>
      <c r="B150" t="s">
        <v>146</v>
      </c>
      <c r="E150" s="3">
        <f>E151</f>
        <v>0</v>
      </c>
    </row>
    <row r="151" spans="1:6" x14ac:dyDescent="0.25">
      <c r="A151">
        <v>45111</v>
      </c>
      <c r="B151" t="s">
        <v>147</v>
      </c>
      <c r="E151" s="3">
        <v>0</v>
      </c>
    </row>
    <row r="152" spans="1:6" x14ac:dyDescent="0.25">
      <c r="E152" s="3"/>
    </row>
    <row r="153" spans="1:6" x14ac:dyDescent="0.25">
      <c r="A153" t="s">
        <v>148</v>
      </c>
      <c r="E153" s="3">
        <f>SUM(E155+E164+E169+E175+E225+E238)</f>
        <v>27327.059999999998</v>
      </c>
    </row>
    <row r="154" spans="1:6" x14ac:dyDescent="0.25">
      <c r="A154" t="s">
        <v>3</v>
      </c>
      <c r="E154" s="3"/>
    </row>
    <row r="155" spans="1:6" x14ac:dyDescent="0.25">
      <c r="A155" t="s">
        <v>149</v>
      </c>
      <c r="E155" s="3">
        <f>E156</f>
        <v>1900</v>
      </c>
      <c r="F155" t="s">
        <v>36</v>
      </c>
    </row>
    <row r="156" spans="1:6" x14ac:dyDescent="0.25">
      <c r="A156">
        <v>329</v>
      </c>
      <c r="B156" t="s">
        <v>150</v>
      </c>
      <c r="E156" s="3">
        <f>SUM(E157:E162)</f>
        <v>1900</v>
      </c>
    </row>
    <row r="157" spans="1:6" x14ac:dyDescent="0.25">
      <c r="A157">
        <v>32224</v>
      </c>
      <c r="B157" t="s">
        <v>151</v>
      </c>
      <c r="E157" s="3"/>
    </row>
    <row r="158" spans="1:6" x14ac:dyDescent="0.25">
      <c r="A158">
        <v>32359</v>
      </c>
      <c r="B158" t="s">
        <v>152</v>
      </c>
      <c r="E158" s="3"/>
    </row>
    <row r="159" spans="1:6" x14ac:dyDescent="0.25">
      <c r="A159">
        <v>32371</v>
      </c>
      <c r="B159" t="s">
        <v>153</v>
      </c>
      <c r="E159" s="3">
        <v>0</v>
      </c>
    </row>
    <row r="160" spans="1:6" x14ac:dyDescent="0.25">
      <c r="A160">
        <v>3239</v>
      </c>
      <c r="B160" t="s">
        <v>154</v>
      </c>
      <c r="E160" s="3">
        <v>0</v>
      </c>
    </row>
    <row r="161" spans="1:6" x14ac:dyDescent="0.25">
      <c r="A161">
        <v>32411</v>
      </c>
      <c r="B161" t="s">
        <v>155</v>
      </c>
      <c r="E161" s="3"/>
    </row>
    <row r="162" spans="1:6" x14ac:dyDescent="0.25">
      <c r="A162">
        <v>32999</v>
      </c>
      <c r="B162" t="s">
        <v>156</v>
      </c>
      <c r="E162" s="3">
        <v>1900</v>
      </c>
    </row>
    <row r="163" spans="1:6" x14ac:dyDescent="0.25">
      <c r="E163" s="3"/>
    </row>
    <row r="164" spans="1:6" x14ac:dyDescent="0.25">
      <c r="A164" t="s">
        <v>157</v>
      </c>
      <c r="E164" s="3">
        <f>SUM(E165+E167)</f>
        <v>0</v>
      </c>
      <c r="F164" t="s">
        <v>36</v>
      </c>
    </row>
    <row r="165" spans="1:6" x14ac:dyDescent="0.25">
      <c r="A165">
        <v>311</v>
      </c>
      <c r="B165" t="s">
        <v>84</v>
      </c>
      <c r="E165" s="3">
        <f>E166</f>
        <v>0</v>
      </c>
    </row>
    <row r="166" spans="1:6" x14ac:dyDescent="0.25">
      <c r="A166">
        <v>3111</v>
      </c>
      <c r="B166" t="s">
        <v>85</v>
      </c>
      <c r="E166" s="3">
        <v>0</v>
      </c>
    </row>
    <row r="167" spans="1:6" x14ac:dyDescent="0.25">
      <c r="A167">
        <v>313</v>
      </c>
      <c r="B167" t="s">
        <v>95</v>
      </c>
      <c r="E167" s="3">
        <f>E168</f>
        <v>0</v>
      </c>
    </row>
    <row r="168" spans="1:6" x14ac:dyDescent="0.25">
      <c r="A168">
        <v>3132</v>
      </c>
      <c r="B168" t="s">
        <v>158</v>
      </c>
      <c r="E168" s="3">
        <v>0</v>
      </c>
    </row>
    <row r="169" spans="1:6" x14ac:dyDescent="0.25">
      <c r="A169" t="s">
        <v>159</v>
      </c>
      <c r="E169" s="3">
        <f>SUM(E170+E172)</f>
        <v>5907</v>
      </c>
    </row>
    <row r="170" spans="1:6" x14ac:dyDescent="0.25">
      <c r="A170">
        <v>322</v>
      </c>
      <c r="B170" t="s">
        <v>160</v>
      </c>
      <c r="E170" s="3">
        <f>E171</f>
        <v>199</v>
      </c>
      <c r="F170" t="s">
        <v>8</v>
      </c>
    </row>
    <row r="171" spans="1:6" x14ac:dyDescent="0.25">
      <c r="A171">
        <v>3221</v>
      </c>
      <c r="B171" t="s">
        <v>161</v>
      </c>
      <c r="E171" s="3">
        <v>199</v>
      </c>
    </row>
    <row r="172" spans="1:6" x14ac:dyDescent="0.25">
      <c r="A172">
        <v>323</v>
      </c>
      <c r="B172" t="s">
        <v>112</v>
      </c>
      <c r="E172" s="3">
        <f>E173+E174</f>
        <v>5708</v>
      </c>
      <c r="F172" t="s">
        <v>8</v>
      </c>
    </row>
    <row r="173" spans="1:6" x14ac:dyDescent="0.25">
      <c r="A173">
        <v>3237</v>
      </c>
      <c r="B173" t="s">
        <v>162</v>
      </c>
      <c r="E173" s="3">
        <v>5708</v>
      </c>
    </row>
    <row r="174" spans="1:6" x14ac:dyDescent="0.25">
      <c r="A174">
        <v>3237</v>
      </c>
      <c r="B174" t="s">
        <v>162</v>
      </c>
      <c r="E174" s="3">
        <v>0</v>
      </c>
      <c r="F174" t="s">
        <v>163</v>
      </c>
    </row>
    <row r="175" spans="1:6" x14ac:dyDescent="0.25">
      <c r="A175" t="s">
        <v>164</v>
      </c>
      <c r="E175" s="3">
        <f>SUM(E177+E180+E186+E195+E209+E211+E220)</f>
        <v>19435.099999999999</v>
      </c>
    </row>
    <row r="176" spans="1:6" x14ac:dyDescent="0.25">
      <c r="E176" s="3"/>
    </row>
    <row r="177" spans="1:6" x14ac:dyDescent="0.25">
      <c r="A177">
        <v>311</v>
      </c>
      <c r="B177" t="s">
        <v>84</v>
      </c>
      <c r="E177" s="3">
        <f>SUM(E178:E179)</f>
        <v>0</v>
      </c>
    </row>
    <row r="178" spans="1:6" x14ac:dyDescent="0.25">
      <c r="A178">
        <v>31113</v>
      </c>
      <c r="B178" t="s">
        <v>165</v>
      </c>
      <c r="E178" s="3">
        <v>0</v>
      </c>
      <c r="F178" t="s">
        <v>166</v>
      </c>
    </row>
    <row r="179" spans="1:6" x14ac:dyDescent="0.25">
      <c r="A179">
        <v>31113</v>
      </c>
      <c r="B179" t="s">
        <v>165</v>
      </c>
      <c r="E179" s="3">
        <v>0</v>
      </c>
      <c r="F179" t="s">
        <v>10</v>
      </c>
    </row>
    <row r="180" spans="1:6" x14ac:dyDescent="0.25">
      <c r="A180">
        <v>321</v>
      </c>
      <c r="B180" t="s">
        <v>167</v>
      </c>
      <c r="E180" s="3">
        <f>SUM(E181:E185)</f>
        <v>4084</v>
      </c>
    </row>
    <row r="181" spans="1:6" x14ac:dyDescent="0.25">
      <c r="A181">
        <v>3211</v>
      </c>
      <c r="B181" t="s">
        <v>168</v>
      </c>
      <c r="E181" s="3">
        <v>120</v>
      </c>
      <c r="F181" t="s">
        <v>169</v>
      </c>
    </row>
    <row r="182" spans="1:6" x14ac:dyDescent="0.25">
      <c r="A182">
        <v>3211</v>
      </c>
      <c r="B182" t="s">
        <v>168</v>
      </c>
      <c r="E182" s="3">
        <v>2124</v>
      </c>
      <c r="F182" t="s">
        <v>28</v>
      </c>
    </row>
    <row r="183" spans="1:6" x14ac:dyDescent="0.25">
      <c r="A183">
        <v>3211</v>
      </c>
      <c r="B183" t="s">
        <v>168</v>
      </c>
      <c r="E183" s="3">
        <v>1240</v>
      </c>
      <c r="F183" t="s">
        <v>20</v>
      </c>
    </row>
    <row r="184" spans="1:6" x14ac:dyDescent="0.25">
      <c r="A184">
        <v>3214</v>
      </c>
      <c r="B184" t="s">
        <v>170</v>
      </c>
      <c r="E184" s="3">
        <v>0</v>
      </c>
      <c r="F184" t="s">
        <v>171</v>
      </c>
    </row>
    <row r="185" spans="1:6" x14ac:dyDescent="0.25">
      <c r="A185">
        <v>3214</v>
      </c>
      <c r="B185" t="s">
        <v>170</v>
      </c>
      <c r="E185" s="3">
        <v>600</v>
      </c>
      <c r="F185" t="s">
        <v>169</v>
      </c>
    </row>
    <row r="186" spans="1:6" x14ac:dyDescent="0.25">
      <c r="A186">
        <v>322</v>
      </c>
      <c r="B186" t="s">
        <v>172</v>
      </c>
      <c r="E186" s="3">
        <f>SUM(E187:E194)</f>
        <v>2195.84</v>
      </c>
    </row>
    <row r="187" spans="1:6" x14ac:dyDescent="0.25">
      <c r="A187">
        <v>3221</v>
      </c>
      <c r="B187" t="s">
        <v>173</v>
      </c>
      <c r="E187" s="3">
        <v>133</v>
      </c>
      <c r="F187" t="s">
        <v>174</v>
      </c>
    </row>
    <row r="188" spans="1:6" x14ac:dyDescent="0.25">
      <c r="A188">
        <v>3221</v>
      </c>
      <c r="B188" t="s">
        <v>173</v>
      </c>
      <c r="E188" s="3">
        <v>482.84</v>
      </c>
      <c r="F188" t="s">
        <v>175</v>
      </c>
    </row>
    <row r="189" spans="1:6" x14ac:dyDescent="0.25">
      <c r="A189">
        <v>3221</v>
      </c>
      <c r="B189" t="s">
        <v>173</v>
      </c>
      <c r="E189" s="3">
        <v>100</v>
      </c>
      <c r="F189" t="s">
        <v>171</v>
      </c>
    </row>
    <row r="190" spans="1:6" x14ac:dyDescent="0.25">
      <c r="A190">
        <v>32221</v>
      </c>
      <c r="B190" t="s">
        <v>173</v>
      </c>
      <c r="E190" s="3">
        <v>480</v>
      </c>
      <c r="F190" t="s">
        <v>169</v>
      </c>
    </row>
    <row r="191" spans="1:6" x14ac:dyDescent="0.25">
      <c r="A191">
        <v>32224</v>
      </c>
      <c r="B191" t="s">
        <v>176</v>
      </c>
      <c r="E191" s="3">
        <v>200</v>
      </c>
      <c r="F191" t="s">
        <v>171</v>
      </c>
    </row>
    <row r="192" spans="1:6" x14ac:dyDescent="0.25">
      <c r="A192">
        <v>32224</v>
      </c>
      <c r="B192" t="s">
        <v>176</v>
      </c>
      <c r="E192" s="3">
        <v>0</v>
      </c>
      <c r="F192" t="s">
        <v>209</v>
      </c>
    </row>
    <row r="193" spans="1:6" x14ac:dyDescent="0.25">
      <c r="A193">
        <v>32224</v>
      </c>
      <c r="B193" t="s">
        <v>176</v>
      </c>
      <c r="E193" s="3">
        <v>400</v>
      </c>
      <c r="F193" t="s">
        <v>169</v>
      </c>
    </row>
    <row r="194" spans="1:6" x14ac:dyDescent="0.25">
      <c r="A194">
        <v>32224</v>
      </c>
      <c r="B194" t="s">
        <v>176</v>
      </c>
      <c r="E194" s="3">
        <v>400</v>
      </c>
      <c r="F194" t="s">
        <v>8</v>
      </c>
    </row>
    <row r="195" spans="1:6" x14ac:dyDescent="0.25">
      <c r="A195">
        <v>323</v>
      </c>
      <c r="B195" t="s">
        <v>112</v>
      </c>
      <c r="E195" s="3">
        <f>SUM(E196:E208)</f>
        <v>6083.5099999999993</v>
      </c>
    </row>
    <row r="196" spans="1:6" x14ac:dyDescent="0.25">
      <c r="A196">
        <v>3233</v>
      </c>
      <c r="B196" t="s">
        <v>177</v>
      </c>
      <c r="E196" s="3">
        <v>0</v>
      </c>
      <c r="F196" t="s">
        <v>178</v>
      </c>
    </row>
    <row r="197" spans="1:6" x14ac:dyDescent="0.25">
      <c r="A197">
        <v>3235</v>
      </c>
      <c r="B197" t="s">
        <v>179</v>
      </c>
      <c r="E197" s="3">
        <v>2124</v>
      </c>
      <c r="F197" t="s">
        <v>20</v>
      </c>
    </row>
    <row r="198" spans="1:6" x14ac:dyDescent="0.25">
      <c r="A198">
        <v>3235</v>
      </c>
      <c r="B198" t="s">
        <v>179</v>
      </c>
      <c r="E198" s="3">
        <v>0</v>
      </c>
      <c r="F198" t="s">
        <v>8</v>
      </c>
    </row>
    <row r="199" spans="1:6" x14ac:dyDescent="0.25">
      <c r="A199">
        <v>3235</v>
      </c>
      <c r="B199" t="s">
        <v>179</v>
      </c>
      <c r="E199" s="3">
        <v>0</v>
      </c>
      <c r="F199" t="s">
        <v>28</v>
      </c>
    </row>
    <row r="200" spans="1:6" x14ac:dyDescent="0.25">
      <c r="A200">
        <v>3237</v>
      </c>
      <c r="B200" t="s">
        <v>180</v>
      </c>
      <c r="E200" s="3">
        <v>0</v>
      </c>
      <c r="F200" t="s">
        <v>8</v>
      </c>
    </row>
    <row r="201" spans="1:6" x14ac:dyDescent="0.25">
      <c r="A201">
        <v>3237</v>
      </c>
      <c r="B201" t="s">
        <v>180</v>
      </c>
      <c r="E201" s="3">
        <v>1700</v>
      </c>
      <c r="F201" t="s">
        <v>28</v>
      </c>
    </row>
    <row r="202" spans="1:6" x14ac:dyDescent="0.25">
      <c r="A202">
        <v>3237</v>
      </c>
      <c r="B202" t="s">
        <v>180</v>
      </c>
      <c r="E202" s="3">
        <v>0</v>
      </c>
      <c r="F202" t="s">
        <v>166</v>
      </c>
    </row>
    <row r="203" spans="1:6" x14ac:dyDescent="0.25">
      <c r="A203">
        <v>3239</v>
      </c>
      <c r="B203" t="s">
        <v>181</v>
      </c>
      <c r="E203" s="3">
        <v>100</v>
      </c>
      <c r="F203" t="s">
        <v>171</v>
      </c>
    </row>
    <row r="204" spans="1:6" x14ac:dyDescent="0.25">
      <c r="A204">
        <v>3239</v>
      </c>
      <c r="B204" t="s">
        <v>181</v>
      </c>
      <c r="E204" s="3">
        <v>392.07</v>
      </c>
      <c r="F204" t="s">
        <v>203</v>
      </c>
    </row>
    <row r="205" spans="1:6" x14ac:dyDescent="0.25">
      <c r="A205">
        <v>3239</v>
      </c>
      <c r="B205" t="s">
        <v>181</v>
      </c>
      <c r="E205" s="3">
        <v>267</v>
      </c>
      <c r="F205" t="s">
        <v>174</v>
      </c>
    </row>
    <row r="206" spans="1:6" x14ac:dyDescent="0.25">
      <c r="A206">
        <v>3239</v>
      </c>
      <c r="B206" t="s">
        <v>181</v>
      </c>
      <c r="E206" s="3">
        <v>266</v>
      </c>
      <c r="F206" t="s">
        <v>8</v>
      </c>
    </row>
    <row r="207" spans="1:6" x14ac:dyDescent="0.25">
      <c r="A207">
        <v>3239</v>
      </c>
      <c r="B207" t="s">
        <v>181</v>
      </c>
      <c r="E207" s="3">
        <v>1000</v>
      </c>
      <c r="F207" t="s">
        <v>28</v>
      </c>
    </row>
    <row r="208" spans="1:6" x14ac:dyDescent="0.25">
      <c r="A208">
        <v>3239</v>
      </c>
      <c r="B208" t="s">
        <v>181</v>
      </c>
      <c r="E208" s="3">
        <v>234.44</v>
      </c>
      <c r="F208" t="s">
        <v>169</v>
      </c>
    </row>
    <row r="209" spans="1:6" x14ac:dyDescent="0.25">
      <c r="A209">
        <v>324</v>
      </c>
      <c r="B209" t="s">
        <v>182</v>
      </c>
      <c r="E209" s="3">
        <f>SUM(E210:E210)</f>
        <v>0</v>
      </c>
    </row>
    <row r="210" spans="1:6" x14ac:dyDescent="0.25">
      <c r="A210">
        <v>32411</v>
      </c>
      <c r="B210" t="s">
        <v>183</v>
      </c>
      <c r="E210" s="3">
        <v>0</v>
      </c>
      <c r="F210" t="s">
        <v>184</v>
      </c>
    </row>
    <row r="211" spans="1:6" x14ac:dyDescent="0.25">
      <c r="A211">
        <v>329</v>
      </c>
      <c r="B211" t="s">
        <v>185</v>
      </c>
      <c r="E211" s="3">
        <f>SUM(E212:E219)</f>
        <v>7071.75</v>
      </c>
    </row>
    <row r="212" spans="1:6" x14ac:dyDescent="0.25">
      <c r="A212">
        <v>3293</v>
      </c>
      <c r="B212" t="s">
        <v>186</v>
      </c>
      <c r="E212" s="3">
        <v>0</v>
      </c>
      <c r="F212" t="s">
        <v>10</v>
      </c>
    </row>
    <row r="213" spans="1:6" x14ac:dyDescent="0.25">
      <c r="A213">
        <v>3294</v>
      </c>
      <c r="B213" t="s">
        <v>187</v>
      </c>
      <c r="E213" s="3">
        <v>25</v>
      </c>
      <c r="F213" t="s">
        <v>169</v>
      </c>
    </row>
    <row r="214" spans="1:6" x14ac:dyDescent="0.25">
      <c r="A214">
        <v>3299</v>
      </c>
      <c r="B214" t="s">
        <v>188</v>
      </c>
      <c r="E214" s="3">
        <v>300</v>
      </c>
      <c r="F214" t="s">
        <v>166</v>
      </c>
    </row>
    <row r="215" spans="1:6" x14ac:dyDescent="0.25">
      <c r="A215">
        <v>3299</v>
      </c>
      <c r="B215" t="s">
        <v>188</v>
      </c>
      <c r="E215" s="3">
        <v>658.54</v>
      </c>
      <c r="F215" t="s">
        <v>175</v>
      </c>
    </row>
    <row r="216" spans="1:6" x14ac:dyDescent="0.25">
      <c r="A216">
        <v>3299</v>
      </c>
      <c r="B216" t="s">
        <v>188</v>
      </c>
      <c r="E216" s="3">
        <v>0</v>
      </c>
      <c r="F216" t="s">
        <v>189</v>
      </c>
    </row>
    <row r="217" spans="1:6" x14ac:dyDescent="0.25">
      <c r="A217">
        <v>3299</v>
      </c>
      <c r="B217" t="s">
        <v>188</v>
      </c>
      <c r="E217" s="3">
        <v>2124</v>
      </c>
      <c r="F217" t="s">
        <v>8</v>
      </c>
    </row>
    <row r="218" spans="1:6" x14ac:dyDescent="0.25">
      <c r="A218">
        <v>3299</v>
      </c>
      <c r="B218" t="s">
        <v>188</v>
      </c>
      <c r="E218" s="3">
        <v>1876.21</v>
      </c>
      <c r="F218" t="s">
        <v>190</v>
      </c>
    </row>
    <row r="219" spans="1:6" x14ac:dyDescent="0.25">
      <c r="A219">
        <v>3299</v>
      </c>
      <c r="B219" t="s">
        <v>188</v>
      </c>
      <c r="E219" s="3">
        <v>2088</v>
      </c>
      <c r="F219" t="s">
        <v>28</v>
      </c>
    </row>
    <row r="220" spans="1:6" x14ac:dyDescent="0.25">
      <c r="A220">
        <v>422</v>
      </c>
      <c r="B220" t="s">
        <v>140</v>
      </c>
      <c r="E220" s="3">
        <f>SUM(E221:E223)</f>
        <v>0</v>
      </c>
    </row>
    <row r="221" spans="1:6" x14ac:dyDescent="0.25">
      <c r="A221">
        <v>42411</v>
      </c>
      <c r="B221" t="s">
        <v>191</v>
      </c>
      <c r="E221" s="3">
        <v>0</v>
      </c>
      <c r="F221" t="s">
        <v>166</v>
      </c>
    </row>
    <row r="222" spans="1:6" x14ac:dyDescent="0.25">
      <c r="A222">
        <v>4221</v>
      </c>
      <c r="B222" t="s">
        <v>192</v>
      </c>
      <c r="E222" s="3">
        <v>0</v>
      </c>
      <c r="F222" t="s">
        <v>25</v>
      </c>
    </row>
    <row r="223" spans="1:6" x14ac:dyDescent="0.25">
      <c r="A223">
        <v>42273</v>
      </c>
      <c r="B223" t="s">
        <v>193</v>
      </c>
      <c r="E223" s="3">
        <v>0</v>
      </c>
      <c r="F223" t="s">
        <v>10</v>
      </c>
    </row>
    <row r="224" spans="1:6" x14ac:dyDescent="0.25">
      <c r="E224" s="3"/>
    </row>
    <row r="225" spans="1:6" x14ac:dyDescent="0.25">
      <c r="A225" t="s">
        <v>194</v>
      </c>
      <c r="E225" s="3">
        <f>SUM(E227+E229+E231+E233)</f>
        <v>0</v>
      </c>
    </row>
    <row r="226" spans="1:6" x14ac:dyDescent="0.25">
      <c r="E226" s="3"/>
    </row>
    <row r="227" spans="1:6" x14ac:dyDescent="0.25">
      <c r="A227">
        <v>311</v>
      </c>
      <c r="B227" t="s">
        <v>195</v>
      </c>
      <c r="E227" s="3">
        <f>E228</f>
        <v>0</v>
      </c>
      <c r="F227" t="s">
        <v>17</v>
      </c>
    </row>
    <row r="228" spans="1:6" x14ac:dyDescent="0.25">
      <c r="A228">
        <v>3111</v>
      </c>
      <c r="B228" t="s">
        <v>195</v>
      </c>
      <c r="E228" s="3"/>
      <c r="F228" t="s">
        <v>17</v>
      </c>
    </row>
    <row r="229" spans="1:6" x14ac:dyDescent="0.25">
      <c r="A229">
        <v>312</v>
      </c>
      <c r="B229" t="s">
        <v>88</v>
      </c>
      <c r="E229" s="3">
        <f>E230</f>
        <v>0</v>
      </c>
      <c r="F229" t="s">
        <v>36</v>
      </c>
    </row>
    <row r="230" spans="1:6" x14ac:dyDescent="0.25">
      <c r="A230">
        <v>3121</v>
      </c>
      <c r="B230" t="s">
        <v>196</v>
      </c>
      <c r="E230" s="3"/>
      <c r="F230" t="s">
        <v>36</v>
      </c>
    </row>
    <row r="231" spans="1:6" x14ac:dyDescent="0.25">
      <c r="A231">
        <v>313</v>
      </c>
      <c r="B231" t="s">
        <v>95</v>
      </c>
      <c r="E231" s="3">
        <f>E232</f>
        <v>0</v>
      </c>
      <c r="F231" t="s">
        <v>36</v>
      </c>
    </row>
    <row r="232" spans="1:6" x14ac:dyDescent="0.25">
      <c r="A232">
        <v>3132</v>
      </c>
      <c r="B232" t="s">
        <v>197</v>
      </c>
      <c r="E232" s="3"/>
      <c r="F232" t="s">
        <v>36</v>
      </c>
    </row>
    <row r="233" spans="1:6" x14ac:dyDescent="0.25">
      <c r="A233">
        <v>321</v>
      </c>
      <c r="B233" t="s">
        <v>198</v>
      </c>
      <c r="E233" s="3">
        <f>E234</f>
        <v>0</v>
      </c>
      <c r="F233" t="s">
        <v>36</v>
      </c>
    </row>
    <row r="234" spans="1:6" x14ac:dyDescent="0.25">
      <c r="A234">
        <v>3212</v>
      </c>
      <c r="B234" t="s">
        <v>199</v>
      </c>
      <c r="E234" s="3"/>
      <c r="F234" t="s">
        <v>36</v>
      </c>
    </row>
    <row r="235" spans="1:6" x14ac:dyDescent="0.25">
      <c r="E235" s="3"/>
    </row>
    <row r="236" spans="1:6" x14ac:dyDescent="0.25">
      <c r="A236" t="s">
        <v>200</v>
      </c>
      <c r="E236" s="3"/>
    </row>
    <row r="237" spans="1:6" x14ac:dyDescent="0.25">
      <c r="E237" s="3"/>
    </row>
    <row r="238" spans="1:6" x14ac:dyDescent="0.25">
      <c r="A238">
        <v>321</v>
      </c>
      <c r="B238" t="s">
        <v>201</v>
      </c>
      <c r="E238" s="3">
        <f>E239</f>
        <v>84.96</v>
      </c>
    </row>
    <row r="239" spans="1:6" x14ac:dyDescent="0.25">
      <c r="A239">
        <v>32121</v>
      </c>
      <c r="B239" t="s">
        <v>201</v>
      </c>
      <c r="E239" s="3">
        <v>84.96</v>
      </c>
      <c r="F239" t="s">
        <v>202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9"/>
  <sheetViews>
    <sheetView topLeftCell="A133" workbookViewId="0">
      <selection activeCell="G18" sqref="G18"/>
    </sheetView>
  </sheetViews>
  <sheetFormatPr defaultRowHeight="15" x14ac:dyDescent="0.25"/>
  <sheetData>
    <row r="1" spans="1:6" x14ac:dyDescent="0.25">
      <c r="A1" s="2" t="s">
        <v>215</v>
      </c>
      <c r="B1" s="2"/>
      <c r="C1" s="2"/>
    </row>
    <row r="3" spans="1:6" x14ac:dyDescent="0.25">
      <c r="A3" t="s">
        <v>210</v>
      </c>
    </row>
    <row r="4" spans="1:6" x14ac:dyDescent="0.25">
      <c r="A4" t="s">
        <v>0</v>
      </c>
    </row>
    <row r="5" spans="1:6" x14ac:dyDescent="0.25">
      <c r="A5" t="s">
        <v>1</v>
      </c>
    </row>
    <row r="6" spans="1:6" x14ac:dyDescent="0.25">
      <c r="A6" t="s">
        <v>2</v>
      </c>
    </row>
    <row r="7" spans="1:6" x14ac:dyDescent="0.25">
      <c r="A7" t="s">
        <v>3</v>
      </c>
    </row>
    <row r="8" spans="1:6" x14ac:dyDescent="0.25">
      <c r="E8" t="s">
        <v>206</v>
      </c>
      <c r="F8" t="s">
        <v>4</v>
      </c>
    </row>
    <row r="9" spans="1:6" x14ac:dyDescent="0.25">
      <c r="A9">
        <v>6</v>
      </c>
      <c r="B9" t="s">
        <v>5</v>
      </c>
      <c r="E9" s="3">
        <f>SUM(E11+E18+E20+E24+E27+E32+E76)</f>
        <v>879237.06</v>
      </c>
    </row>
    <row r="10" spans="1:6" x14ac:dyDescent="0.25">
      <c r="E10" s="3"/>
    </row>
    <row r="11" spans="1:6" x14ac:dyDescent="0.25">
      <c r="A11">
        <v>636</v>
      </c>
      <c r="B11" t="s">
        <v>6</v>
      </c>
      <c r="E11" s="3">
        <f>SUM(E12:E17)</f>
        <v>788238.88</v>
      </c>
    </row>
    <row r="12" spans="1:6" x14ac:dyDescent="0.25">
      <c r="A12">
        <v>63613</v>
      </c>
      <c r="B12" t="s">
        <v>7</v>
      </c>
      <c r="E12" s="3">
        <v>8697</v>
      </c>
      <c r="F12" t="s">
        <v>8</v>
      </c>
    </row>
    <row r="13" spans="1:6" x14ac:dyDescent="0.25">
      <c r="A13">
        <v>63612</v>
      </c>
      <c r="B13" t="s">
        <v>9</v>
      </c>
      <c r="E13" s="3">
        <v>0</v>
      </c>
      <c r="F13" t="s">
        <v>10</v>
      </c>
    </row>
    <row r="14" spans="1:6" x14ac:dyDescent="0.25">
      <c r="A14">
        <v>63612</v>
      </c>
      <c r="B14" t="s">
        <v>11</v>
      </c>
      <c r="E14" s="3">
        <v>721934.38</v>
      </c>
      <c r="F14" t="s">
        <v>10</v>
      </c>
    </row>
    <row r="15" spans="1:6" x14ac:dyDescent="0.25">
      <c r="A15">
        <v>636122</v>
      </c>
      <c r="B15" t="s">
        <v>12</v>
      </c>
      <c r="E15" s="3">
        <v>38531.5</v>
      </c>
      <c r="F15" t="s">
        <v>10</v>
      </c>
    </row>
    <row r="16" spans="1:6" x14ac:dyDescent="0.25">
      <c r="A16">
        <v>636121</v>
      </c>
      <c r="B16" t="s">
        <v>13</v>
      </c>
      <c r="E16" s="3">
        <v>2076</v>
      </c>
      <c r="F16" t="s">
        <v>10</v>
      </c>
    </row>
    <row r="17" spans="1:6" x14ac:dyDescent="0.25">
      <c r="A17">
        <v>63623</v>
      </c>
      <c r="B17" t="s">
        <v>14</v>
      </c>
      <c r="E17" s="3">
        <v>17000</v>
      </c>
      <c r="F17" t="s">
        <v>8</v>
      </c>
    </row>
    <row r="18" spans="1:6" x14ac:dyDescent="0.25">
      <c r="A18">
        <v>639</v>
      </c>
      <c r="B18" t="s">
        <v>15</v>
      </c>
      <c r="E18" s="3">
        <f>E19</f>
        <v>0</v>
      </c>
    </row>
    <row r="19" spans="1:6" x14ac:dyDescent="0.25">
      <c r="A19">
        <v>63931</v>
      </c>
      <c r="B19" t="s">
        <v>16</v>
      </c>
      <c r="E19" s="3">
        <v>0</v>
      </c>
      <c r="F19" t="s">
        <v>17</v>
      </c>
    </row>
    <row r="20" spans="1:6" x14ac:dyDescent="0.25">
      <c r="A20">
        <v>652</v>
      </c>
      <c r="B20" t="s">
        <v>18</v>
      </c>
      <c r="E20" s="3">
        <f>SUM(E21:E23)</f>
        <v>3364</v>
      </c>
    </row>
    <row r="21" spans="1:6" x14ac:dyDescent="0.25">
      <c r="A21">
        <v>65264</v>
      </c>
      <c r="B21" t="s">
        <v>19</v>
      </c>
      <c r="E21" s="3">
        <v>3364</v>
      </c>
      <c r="F21" t="s">
        <v>20</v>
      </c>
    </row>
    <row r="22" spans="1:6" x14ac:dyDescent="0.25">
      <c r="A22">
        <v>65267</v>
      </c>
      <c r="B22" t="s">
        <v>21</v>
      </c>
      <c r="E22" s="3">
        <v>0</v>
      </c>
    </row>
    <row r="23" spans="1:6" x14ac:dyDescent="0.25">
      <c r="A23">
        <v>65281</v>
      </c>
      <c r="B23" t="s">
        <v>22</v>
      </c>
      <c r="E23" s="3"/>
    </row>
    <row r="24" spans="1:6" x14ac:dyDescent="0.25">
      <c r="A24">
        <v>661</v>
      </c>
      <c r="B24" t="s">
        <v>23</v>
      </c>
      <c r="E24" s="3">
        <f>SUM(E25+E26)</f>
        <v>800</v>
      </c>
    </row>
    <row r="25" spans="1:6" x14ac:dyDescent="0.25">
      <c r="A25">
        <v>66141</v>
      </c>
      <c r="B25" t="s">
        <v>24</v>
      </c>
      <c r="E25" s="3">
        <v>400</v>
      </c>
      <c r="F25" t="s">
        <v>25</v>
      </c>
    </row>
    <row r="26" spans="1:6" x14ac:dyDescent="0.25">
      <c r="A26">
        <v>66151</v>
      </c>
      <c r="B26" t="s">
        <v>23</v>
      </c>
      <c r="E26" s="3">
        <v>400</v>
      </c>
      <c r="F26" t="s">
        <v>25</v>
      </c>
    </row>
    <row r="27" spans="1:6" x14ac:dyDescent="0.25">
      <c r="A27">
        <v>663</v>
      </c>
      <c r="B27" t="s">
        <v>26</v>
      </c>
      <c r="E27" s="3">
        <f>SUM(E28:E31)</f>
        <v>6912</v>
      </c>
    </row>
    <row r="28" spans="1:6" x14ac:dyDescent="0.25">
      <c r="A28">
        <v>66311</v>
      </c>
      <c r="B28" t="s">
        <v>27</v>
      </c>
      <c r="E28" s="3">
        <v>0</v>
      </c>
      <c r="F28" t="s">
        <v>28</v>
      </c>
    </row>
    <row r="29" spans="1:6" x14ac:dyDescent="0.25">
      <c r="A29">
        <v>63612</v>
      </c>
      <c r="B29" t="s">
        <v>29</v>
      </c>
      <c r="E29" s="3"/>
      <c r="F29" t="s">
        <v>28</v>
      </c>
    </row>
    <row r="30" spans="1:6" x14ac:dyDescent="0.25">
      <c r="A30">
        <v>66313</v>
      </c>
      <c r="B30" t="s">
        <v>30</v>
      </c>
      <c r="E30" s="3">
        <v>6912</v>
      </c>
      <c r="F30" t="s">
        <v>28</v>
      </c>
    </row>
    <row r="31" spans="1:6" x14ac:dyDescent="0.25">
      <c r="A31">
        <v>66314</v>
      </c>
      <c r="B31" t="s">
        <v>31</v>
      </c>
      <c r="E31" s="3">
        <v>0</v>
      </c>
      <c r="F31" t="s">
        <v>28</v>
      </c>
    </row>
    <row r="32" spans="1:6" x14ac:dyDescent="0.25">
      <c r="A32">
        <v>671</v>
      </c>
      <c r="B32" t="s">
        <v>32</v>
      </c>
      <c r="D32" t="s">
        <v>33</v>
      </c>
      <c r="E32" s="3">
        <f>SUM(E33+E71)</f>
        <v>74268.12</v>
      </c>
    </row>
    <row r="33" spans="1:6" x14ac:dyDescent="0.25">
      <c r="A33">
        <v>6711</v>
      </c>
      <c r="B33" t="s">
        <v>34</v>
      </c>
      <c r="E33" s="3">
        <f>SUM(E34:E70)</f>
        <v>74268.12</v>
      </c>
    </row>
    <row r="34" spans="1:6" x14ac:dyDescent="0.25">
      <c r="A34">
        <v>671111</v>
      </c>
      <c r="B34" t="s">
        <v>35</v>
      </c>
      <c r="E34" s="3">
        <v>0</v>
      </c>
      <c r="F34" t="s">
        <v>36</v>
      </c>
    </row>
    <row r="35" spans="1:6" x14ac:dyDescent="0.25">
      <c r="A35">
        <v>671112</v>
      </c>
      <c r="B35" t="s">
        <v>37</v>
      </c>
      <c r="E35" s="3">
        <v>0</v>
      </c>
      <c r="F35" t="s">
        <v>36</v>
      </c>
    </row>
    <row r="36" spans="1:6" x14ac:dyDescent="0.25">
      <c r="A36">
        <v>671115</v>
      </c>
      <c r="B36" t="s">
        <v>38</v>
      </c>
      <c r="E36" s="3">
        <v>14500</v>
      </c>
      <c r="F36" t="s">
        <v>36</v>
      </c>
    </row>
    <row r="37" spans="1:6" x14ac:dyDescent="0.25">
      <c r="A37">
        <v>671115</v>
      </c>
      <c r="B37" t="s">
        <v>39</v>
      </c>
      <c r="E37" s="3">
        <v>0</v>
      </c>
    </row>
    <row r="38" spans="1:6" x14ac:dyDescent="0.25">
      <c r="A38">
        <v>671116</v>
      </c>
      <c r="B38" t="s">
        <v>40</v>
      </c>
      <c r="E38" s="3">
        <v>1200</v>
      </c>
      <c r="F38" t="s">
        <v>36</v>
      </c>
    </row>
    <row r="39" spans="1:6" x14ac:dyDescent="0.25">
      <c r="A39">
        <v>671117</v>
      </c>
      <c r="B39" t="s">
        <v>41</v>
      </c>
      <c r="E39" s="3">
        <v>3200</v>
      </c>
      <c r="F39" t="s">
        <v>36</v>
      </c>
    </row>
    <row r="40" spans="1:6" x14ac:dyDescent="0.25">
      <c r="A40">
        <v>671118</v>
      </c>
      <c r="B40" t="s">
        <v>42</v>
      </c>
      <c r="E40" s="3">
        <v>3327.12</v>
      </c>
      <c r="F40" t="s">
        <v>36</v>
      </c>
    </row>
    <row r="41" spans="1:6" x14ac:dyDescent="0.25">
      <c r="A41">
        <v>671119</v>
      </c>
      <c r="B41" t="s">
        <v>43</v>
      </c>
      <c r="E41" s="3"/>
      <c r="F41" t="s">
        <v>36</v>
      </c>
    </row>
    <row r="42" spans="1:6" x14ac:dyDescent="0.25">
      <c r="A42">
        <v>671120</v>
      </c>
      <c r="B42" t="s">
        <v>44</v>
      </c>
      <c r="E42" s="3">
        <v>600</v>
      </c>
      <c r="F42" t="s">
        <v>36</v>
      </c>
    </row>
    <row r="43" spans="1:6" x14ac:dyDescent="0.25">
      <c r="A43">
        <v>671121</v>
      </c>
      <c r="B43" t="s">
        <v>45</v>
      </c>
      <c r="E43" s="3">
        <v>34.5</v>
      </c>
      <c r="F43" t="s">
        <v>36</v>
      </c>
    </row>
    <row r="44" spans="1:6" x14ac:dyDescent="0.25">
      <c r="A44">
        <v>671133</v>
      </c>
      <c r="B44" t="s">
        <v>46</v>
      </c>
      <c r="E44" s="3">
        <v>0</v>
      </c>
      <c r="F44" t="s">
        <v>36</v>
      </c>
    </row>
    <row r="45" spans="1:6" x14ac:dyDescent="0.25">
      <c r="A45">
        <v>671122</v>
      </c>
      <c r="B45" t="s">
        <v>47</v>
      </c>
      <c r="E45" s="3">
        <v>1200</v>
      </c>
      <c r="F45" t="s">
        <v>36</v>
      </c>
    </row>
    <row r="46" spans="1:6" x14ac:dyDescent="0.25">
      <c r="A46">
        <v>671123</v>
      </c>
      <c r="B46" t="s">
        <v>48</v>
      </c>
      <c r="E46" s="3">
        <v>3890</v>
      </c>
      <c r="F46" t="s">
        <v>36</v>
      </c>
    </row>
    <row r="47" spans="1:6" x14ac:dyDescent="0.25">
      <c r="A47">
        <v>671124</v>
      </c>
      <c r="B47" t="s">
        <v>49</v>
      </c>
      <c r="E47" s="3">
        <v>0</v>
      </c>
      <c r="F47" t="s">
        <v>36</v>
      </c>
    </row>
    <row r="48" spans="1:6" x14ac:dyDescent="0.25">
      <c r="A48">
        <v>671125</v>
      </c>
      <c r="B48" t="s">
        <v>50</v>
      </c>
      <c r="E48" s="3">
        <v>2150</v>
      </c>
      <c r="F48" t="s">
        <v>36</v>
      </c>
    </row>
    <row r="49" spans="1:6" x14ac:dyDescent="0.25">
      <c r="A49">
        <v>671126</v>
      </c>
      <c r="B49" t="s">
        <v>51</v>
      </c>
      <c r="E49" s="3">
        <v>200</v>
      </c>
      <c r="F49" t="s">
        <v>36</v>
      </c>
    </row>
    <row r="50" spans="1:6" x14ac:dyDescent="0.25">
      <c r="A50">
        <v>671127</v>
      </c>
      <c r="B50" t="s">
        <v>52</v>
      </c>
      <c r="E50" s="3">
        <v>2340</v>
      </c>
      <c r="F50" t="s">
        <v>36</v>
      </c>
    </row>
    <row r="51" spans="1:6" x14ac:dyDescent="0.25">
      <c r="A51">
        <v>671128</v>
      </c>
      <c r="B51" t="s">
        <v>53</v>
      </c>
      <c r="E51" s="3">
        <v>50</v>
      </c>
      <c r="F51" t="s">
        <v>36</v>
      </c>
    </row>
    <row r="52" spans="1:6" x14ac:dyDescent="0.25">
      <c r="A52">
        <v>671128</v>
      </c>
      <c r="B52" t="s">
        <v>214</v>
      </c>
      <c r="E52" s="3">
        <v>18062.5</v>
      </c>
    </row>
    <row r="53" spans="1:6" x14ac:dyDescent="0.25">
      <c r="A53">
        <v>671129</v>
      </c>
      <c r="B53" t="s">
        <v>54</v>
      </c>
      <c r="E53" s="3">
        <v>3725</v>
      </c>
      <c r="F53" t="s">
        <v>36</v>
      </c>
    </row>
    <row r="54" spans="1:6" x14ac:dyDescent="0.25">
      <c r="A54">
        <v>671130</v>
      </c>
      <c r="B54" t="s">
        <v>55</v>
      </c>
      <c r="E54" s="3">
        <v>0</v>
      </c>
      <c r="F54" t="s">
        <v>36</v>
      </c>
    </row>
    <row r="55" spans="1:6" x14ac:dyDescent="0.25">
      <c r="A55">
        <v>671131</v>
      </c>
      <c r="B55" t="s">
        <v>56</v>
      </c>
      <c r="E55" s="3">
        <v>1900</v>
      </c>
      <c r="F55" t="s">
        <v>36</v>
      </c>
    </row>
    <row r="56" spans="1:6" x14ac:dyDescent="0.25">
      <c r="A56">
        <v>671132</v>
      </c>
      <c r="B56" t="s">
        <v>57</v>
      </c>
      <c r="E56" s="3">
        <v>115</v>
      </c>
      <c r="F56" t="s">
        <v>36</v>
      </c>
    </row>
    <row r="57" spans="1:6" x14ac:dyDescent="0.25">
      <c r="A57">
        <v>671134</v>
      </c>
      <c r="B57" t="s">
        <v>58</v>
      </c>
      <c r="E57" s="3">
        <v>1292</v>
      </c>
      <c r="F57" t="s">
        <v>36</v>
      </c>
    </row>
    <row r="58" spans="1:6" x14ac:dyDescent="0.25">
      <c r="A58">
        <v>671135</v>
      </c>
      <c r="B58" t="s">
        <v>59</v>
      </c>
      <c r="E58" s="3">
        <v>0</v>
      </c>
      <c r="F58" t="s">
        <v>36</v>
      </c>
    </row>
    <row r="59" spans="1:6" x14ac:dyDescent="0.25">
      <c r="A59">
        <v>671136</v>
      </c>
      <c r="B59" t="s">
        <v>60</v>
      </c>
      <c r="E59" s="3">
        <v>50</v>
      </c>
      <c r="F59" t="s">
        <v>36</v>
      </c>
    </row>
    <row r="60" spans="1:6" x14ac:dyDescent="0.25">
      <c r="A60">
        <v>671146</v>
      </c>
      <c r="B60" t="s">
        <v>61</v>
      </c>
      <c r="E60" s="3">
        <v>70</v>
      </c>
      <c r="F60" t="s">
        <v>36</v>
      </c>
    </row>
    <row r="61" spans="1:6" x14ac:dyDescent="0.25">
      <c r="A61">
        <v>671137</v>
      </c>
      <c r="B61" t="s">
        <v>62</v>
      </c>
      <c r="E61" s="3">
        <v>90</v>
      </c>
      <c r="F61" t="s">
        <v>36</v>
      </c>
    </row>
    <row r="62" spans="1:6" x14ac:dyDescent="0.25">
      <c r="A62">
        <v>671138</v>
      </c>
      <c r="B62" t="s">
        <v>63</v>
      </c>
      <c r="E62" s="3">
        <v>0</v>
      </c>
      <c r="F62" t="s">
        <v>36</v>
      </c>
    </row>
    <row r="63" spans="1:6" x14ac:dyDescent="0.25">
      <c r="A63">
        <v>671139</v>
      </c>
      <c r="B63" t="s">
        <v>64</v>
      </c>
      <c r="E63" s="3"/>
      <c r="F63" t="s">
        <v>36</v>
      </c>
    </row>
    <row r="64" spans="1:6" x14ac:dyDescent="0.25">
      <c r="A64">
        <v>6711391</v>
      </c>
      <c r="B64" t="s">
        <v>65</v>
      </c>
      <c r="E64" s="3">
        <v>12000</v>
      </c>
      <c r="F64" t="s">
        <v>36</v>
      </c>
    </row>
    <row r="65" spans="1:6" x14ac:dyDescent="0.25">
      <c r="A65">
        <v>6711392</v>
      </c>
      <c r="B65" t="s">
        <v>66</v>
      </c>
      <c r="E65" s="3">
        <v>700</v>
      </c>
      <c r="F65" t="s">
        <v>36</v>
      </c>
    </row>
    <row r="66" spans="1:6" x14ac:dyDescent="0.25">
      <c r="A66">
        <v>6711393</v>
      </c>
      <c r="B66" t="s">
        <v>67</v>
      </c>
      <c r="E66" s="3">
        <v>250</v>
      </c>
      <c r="F66" t="s">
        <v>36</v>
      </c>
    </row>
    <row r="67" spans="1:6" x14ac:dyDescent="0.25">
      <c r="A67">
        <v>671142</v>
      </c>
      <c r="B67" t="s">
        <v>68</v>
      </c>
      <c r="E67" s="3">
        <v>122</v>
      </c>
      <c r="F67" t="s">
        <v>36</v>
      </c>
    </row>
    <row r="68" spans="1:6" x14ac:dyDescent="0.25">
      <c r="A68">
        <v>671143</v>
      </c>
      <c r="B68" t="s">
        <v>69</v>
      </c>
      <c r="E68" s="3">
        <v>0</v>
      </c>
      <c r="F68" t="s">
        <v>36</v>
      </c>
    </row>
    <row r="69" spans="1:6" x14ac:dyDescent="0.25">
      <c r="A69">
        <v>671145</v>
      </c>
      <c r="B69" t="s">
        <v>70</v>
      </c>
      <c r="E69" s="3">
        <v>0</v>
      </c>
      <c r="F69" t="s">
        <v>36</v>
      </c>
    </row>
    <row r="70" spans="1:6" x14ac:dyDescent="0.25">
      <c r="A70">
        <v>671147</v>
      </c>
      <c r="B70" t="s">
        <v>71</v>
      </c>
      <c r="E70" s="3">
        <v>3200</v>
      </c>
    </row>
    <row r="71" spans="1:6" x14ac:dyDescent="0.25">
      <c r="A71">
        <v>6712</v>
      </c>
      <c r="B71" t="s">
        <v>72</v>
      </c>
      <c r="E71" s="3">
        <f>SUM(E72:E75)</f>
        <v>0</v>
      </c>
      <c r="F71" t="s">
        <v>36</v>
      </c>
    </row>
    <row r="72" spans="1:6" x14ac:dyDescent="0.25">
      <c r="A72">
        <v>671211</v>
      </c>
      <c r="B72" t="s">
        <v>73</v>
      </c>
      <c r="E72" s="3">
        <v>0</v>
      </c>
      <c r="F72" t="s">
        <v>36</v>
      </c>
    </row>
    <row r="73" spans="1:6" x14ac:dyDescent="0.25">
      <c r="A73">
        <v>6712161</v>
      </c>
      <c r="B73" t="s">
        <v>74</v>
      </c>
      <c r="E73" s="3">
        <v>0</v>
      </c>
      <c r="F73" t="s">
        <v>36</v>
      </c>
    </row>
    <row r="74" spans="1:6" x14ac:dyDescent="0.25">
      <c r="A74">
        <v>671219</v>
      </c>
      <c r="B74" t="s">
        <v>75</v>
      </c>
      <c r="E74" s="3">
        <v>0</v>
      </c>
      <c r="F74" t="s">
        <v>36</v>
      </c>
    </row>
    <row r="75" spans="1:6" x14ac:dyDescent="0.25">
      <c r="A75">
        <v>671217</v>
      </c>
      <c r="B75" t="s">
        <v>76</v>
      </c>
      <c r="E75" s="3">
        <v>0</v>
      </c>
    </row>
    <row r="76" spans="1:6" x14ac:dyDescent="0.25">
      <c r="A76">
        <v>92211</v>
      </c>
      <c r="B76" t="s">
        <v>77</v>
      </c>
      <c r="E76" s="3">
        <v>5654.06</v>
      </c>
    </row>
    <row r="77" spans="1:6" x14ac:dyDescent="0.25">
      <c r="A77">
        <v>92212</v>
      </c>
      <c r="B77" t="s">
        <v>78</v>
      </c>
      <c r="E77" s="3">
        <v>0</v>
      </c>
    </row>
    <row r="78" spans="1:6" x14ac:dyDescent="0.25">
      <c r="E78" s="3"/>
    </row>
    <row r="79" spans="1:6" x14ac:dyDescent="0.25">
      <c r="A79" t="s">
        <v>79</v>
      </c>
      <c r="E79" s="3">
        <f>SUM(E80+E153)</f>
        <v>879237.05999999982</v>
      </c>
    </row>
    <row r="80" spans="1:6" x14ac:dyDescent="0.25">
      <c r="A80" t="s">
        <v>80</v>
      </c>
      <c r="E80" s="3">
        <f>SUM(E83+E138)</f>
        <v>851909.99999999988</v>
      </c>
    </row>
    <row r="81" spans="1:6" x14ac:dyDescent="0.25">
      <c r="A81" t="s">
        <v>81</v>
      </c>
      <c r="E81" s="3"/>
    </row>
    <row r="82" spans="1:6" x14ac:dyDescent="0.25">
      <c r="A82" t="s">
        <v>207</v>
      </c>
      <c r="E82" s="3"/>
    </row>
    <row r="83" spans="1:6" x14ac:dyDescent="0.25">
      <c r="A83">
        <v>3</v>
      </c>
      <c r="B83" t="s">
        <v>82</v>
      </c>
      <c r="E83" s="3">
        <f>SUM(E84+E97+E100+E132+E135)</f>
        <v>834909.99999999988</v>
      </c>
    </row>
    <row r="84" spans="1:6" x14ac:dyDescent="0.25">
      <c r="A84">
        <v>31</v>
      </c>
      <c r="B84" t="s">
        <v>83</v>
      </c>
      <c r="E84" s="3">
        <f>SUM(E85+E89+E95)</f>
        <v>760465.87999999989</v>
      </c>
    </row>
    <row r="85" spans="1:6" x14ac:dyDescent="0.25">
      <c r="A85">
        <v>311</v>
      </c>
      <c r="B85" t="s">
        <v>84</v>
      </c>
      <c r="E85" s="3">
        <f>SUM(E86:E88)</f>
        <v>619686.19999999995</v>
      </c>
      <c r="F85" t="s">
        <v>10</v>
      </c>
    </row>
    <row r="86" spans="1:6" x14ac:dyDescent="0.25">
      <c r="A86">
        <v>3111</v>
      </c>
      <c r="B86" t="s">
        <v>85</v>
      </c>
      <c r="E86" s="3">
        <v>619686.19999999995</v>
      </c>
      <c r="F86" t="s">
        <v>10</v>
      </c>
    </row>
    <row r="87" spans="1:6" x14ac:dyDescent="0.25">
      <c r="A87">
        <v>3113</v>
      </c>
      <c r="B87" t="s">
        <v>86</v>
      </c>
      <c r="E87" s="3">
        <v>0</v>
      </c>
      <c r="F87" t="s">
        <v>10</v>
      </c>
    </row>
    <row r="88" spans="1:6" x14ac:dyDescent="0.25">
      <c r="A88">
        <v>3114</v>
      </c>
      <c r="B88" t="s">
        <v>87</v>
      </c>
      <c r="E88" s="3">
        <v>0</v>
      </c>
      <c r="F88" t="s">
        <v>10</v>
      </c>
    </row>
    <row r="89" spans="1:6" x14ac:dyDescent="0.25">
      <c r="A89">
        <v>312</v>
      </c>
      <c r="B89" t="s">
        <v>88</v>
      </c>
      <c r="E89" s="3">
        <f>SUM(E90:E94)</f>
        <v>38531.5</v>
      </c>
      <c r="F89" t="s">
        <v>10</v>
      </c>
    </row>
    <row r="90" spans="1:6" x14ac:dyDescent="0.25">
      <c r="A90">
        <v>31212</v>
      </c>
      <c r="B90" t="s">
        <v>89</v>
      </c>
      <c r="E90" s="3">
        <v>12000.92</v>
      </c>
      <c r="F90" t="s">
        <v>10</v>
      </c>
    </row>
    <row r="91" spans="1:6" x14ac:dyDescent="0.25">
      <c r="A91">
        <v>31213</v>
      </c>
      <c r="B91" t="s">
        <v>90</v>
      </c>
      <c r="E91" s="3">
        <v>10000</v>
      </c>
      <c r="F91" t="s">
        <v>10</v>
      </c>
    </row>
    <row r="92" spans="1:6" x14ac:dyDescent="0.25">
      <c r="A92">
        <v>31214</v>
      </c>
      <c r="B92" t="s">
        <v>91</v>
      </c>
      <c r="E92" s="3">
        <v>3000</v>
      </c>
      <c r="F92" t="s">
        <v>10</v>
      </c>
    </row>
    <row r="93" spans="1:6" x14ac:dyDescent="0.25">
      <c r="A93">
        <v>31215</v>
      </c>
      <c r="B93" t="s">
        <v>92</v>
      </c>
      <c r="E93" s="3">
        <v>1830.58</v>
      </c>
      <c r="F93" t="s">
        <v>10</v>
      </c>
    </row>
    <row r="94" spans="1:6" x14ac:dyDescent="0.25">
      <c r="A94">
        <v>31219</v>
      </c>
      <c r="B94" t="s">
        <v>93</v>
      </c>
      <c r="C94" t="s">
        <v>94</v>
      </c>
      <c r="E94" s="3">
        <v>11700</v>
      </c>
      <c r="F94" t="s">
        <v>10</v>
      </c>
    </row>
    <row r="95" spans="1:6" x14ac:dyDescent="0.25">
      <c r="A95">
        <v>313</v>
      </c>
      <c r="B95" t="s">
        <v>95</v>
      </c>
      <c r="E95" s="3">
        <f>SUM(E96:E96)</f>
        <v>102248.18</v>
      </c>
      <c r="F95" t="s">
        <v>10</v>
      </c>
    </row>
    <row r="96" spans="1:6" x14ac:dyDescent="0.25">
      <c r="A96">
        <v>31321</v>
      </c>
      <c r="B96" t="s">
        <v>96</v>
      </c>
      <c r="E96" s="3">
        <v>102248.18</v>
      </c>
      <c r="F96" t="s">
        <v>10</v>
      </c>
    </row>
    <row r="97" spans="1:6" x14ac:dyDescent="0.25">
      <c r="A97">
        <v>329</v>
      </c>
      <c r="B97" t="s">
        <v>128</v>
      </c>
      <c r="E97" s="3">
        <f>E98</f>
        <v>2076</v>
      </c>
    </row>
    <row r="98" spans="1:6" x14ac:dyDescent="0.25">
      <c r="A98">
        <v>32955</v>
      </c>
      <c r="B98" t="s">
        <v>211</v>
      </c>
      <c r="E98" s="3">
        <v>2076</v>
      </c>
    </row>
    <row r="99" spans="1:6" x14ac:dyDescent="0.25">
      <c r="A99" t="s">
        <v>208</v>
      </c>
      <c r="E99" s="3"/>
    </row>
    <row r="100" spans="1:6" x14ac:dyDescent="0.25">
      <c r="A100">
        <v>32</v>
      </c>
      <c r="B100" t="s">
        <v>97</v>
      </c>
      <c r="E100" s="3">
        <f>SUM(E101,E106,E115,E126)</f>
        <v>72368.12</v>
      </c>
      <c r="F100" t="s">
        <v>36</v>
      </c>
    </row>
    <row r="101" spans="1:6" x14ac:dyDescent="0.25">
      <c r="A101">
        <v>321</v>
      </c>
      <c r="B101" t="s">
        <v>98</v>
      </c>
      <c r="E101" s="3">
        <f>SUM(E102:E105)</f>
        <v>19500</v>
      </c>
      <c r="F101" t="s">
        <v>36</v>
      </c>
    </row>
    <row r="102" spans="1:6" x14ac:dyDescent="0.25">
      <c r="A102">
        <v>3211</v>
      </c>
      <c r="B102" t="s">
        <v>99</v>
      </c>
      <c r="E102" s="3">
        <v>1200</v>
      </c>
      <c r="F102" t="s">
        <v>36</v>
      </c>
    </row>
    <row r="103" spans="1:6" x14ac:dyDescent="0.25">
      <c r="A103">
        <v>3212</v>
      </c>
      <c r="B103" t="s">
        <v>100</v>
      </c>
      <c r="E103" s="3">
        <v>14500</v>
      </c>
      <c r="F103" t="s">
        <v>36</v>
      </c>
    </row>
    <row r="104" spans="1:6" x14ac:dyDescent="0.25">
      <c r="A104">
        <v>3213</v>
      </c>
      <c r="B104" t="s">
        <v>101</v>
      </c>
      <c r="E104" s="3">
        <v>600</v>
      </c>
      <c r="F104" t="s">
        <v>36</v>
      </c>
    </row>
    <row r="105" spans="1:6" x14ac:dyDescent="0.25">
      <c r="A105">
        <v>3214</v>
      </c>
      <c r="B105" t="s">
        <v>102</v>
      </c>
      <c r="E105" s="3">
        <v>3200</v>
      </c>
      <c r="F105" t="s">
        <v>36</v>
      </c>
    </row>
    <row r="106" spans="1:6" x14ac:dyDescent="0.25">
      <c r="A106">
        <v>322</v>
      </c>
      <c r="B106" t="s">
        <v>103</v>
      </c>
      <c r="E106" s="3">
        <f>SUM(E107:E114)</f>
        <v>19633.62</v>
      </c>
      <c r="F106" t="s">
        <v>36</v>
      </c>
    </row>
    <row r="107" spans="1:6" x14ac:dyDescent="0.25">
      <c r="A107">
        <v>3221</v>
      </c>
      <c r="B107" t="s">
        <v>104</v>
      </c>
      <c r="E107" s="3">
        <v>3327.12</v>
      </c>
      <c r="F107" t="s">
        <v>36</v>
      </c>
    </row>
    <row r="108" spans="1:6" x14ac:dyDescent="0.25">
      <c r="A108">
        <v>3222</v>
      </c>
      <c r="B108" t="s">
        <v>105</v>
      </c>
      <c r="E108" s="3">
        <v>3200</v>
      </c>
      <c r="F108" t="s">
        <v>36</v>
      </c>
    </row>
    <row r="109" spans="1:6" x14ac:dyDescent="0.25">
      <c r="A109">
        <v>32231</v>
      </c>
      <c r="B109" t="s">
        <v>106</v>
      </c>
      <c r="E109" s="3">
        <v>700</v>
      </c>
      <c r="F109" t="s">
        <v>36</v>
      </c>
    </row>
    <row r="110" spans="1:6" x14ac:dyDescent="0.25">
      <c r="A110">
        <v>32233</v>
      </c>
      <c r="B110" t="s">
        <v>107</v>
      </c>
      <c r="E110" s="3">
        <v>250</v>
      </c>
      <c r="F110" t="s">
        <v>36</v>
      </c>
    </row>
    <row r="111" spans="1:6" x14ac:dyDescent="0.25">
      <c r="A111">
        <v>32234</v>
      </c>
      <c r="B111" t="s">
        <v>108</v>
      </c>
      <c r="E111" s="3">
        <v>12000</v>
      </c>
      <c r="F111" t="s">
        <v>36</v>
      </c>
    </row>
    <row r="112" spans="1:6" x14ac:dyDescent="0.25">
      <c r="A112">
        <v>3224</v>
      </c>
      <c r="B112" t="s">
        <v>109</v>
      </c>
      <c r="E112" s="3">
        <v>122</v>
      </c>
      <c r="F112" t="s">
        <v>36</v>
      </c>
    </row>
    <row r="113" spans="1:6" x14ac:dyDescent="0.25">
      <c r="A113">
        <v>3225</v>
      </c>
      <c r="B113" t="s">
        <v>110</v>
      </c>
      <c r="E113" s="3">
        <v>34.5</v>
      </c>
      <c r="F113" t="s">
        <v>36</v>
      </c>
    </row>
    <row r="114" spans="1:6" x14ac:dyDescent="0.25">
      <c r="A114">
        <v>3227</v>
      </c>
      <c r="B114" t="s">
        <v>111</v>
      </c>
      <c r="E114" s="3">
        <v>0</v>
      </c>
      <c r="F114" t="s">
        <v>36</v>
      </c>
    </row>
    <row r="115" spans="1:6" x14ac:dyDescent="0.25">
      <c r="A115">
        <v>323</v>
      </c>
      <c r="B115" t="s">
        <v>112</v>
      </c>
      <c r="E115" s="3">
        <f>SUM(E116:E125)</f>
        <v>31732.5</v>
      </c>
      <c r="F115" t="s">
        <v>36</v>
      </c>
    </row>
    <row r="116" spans="1:6" x14ac:dyDescent="0.25">
      <c r="A116">
        <v>3231</v>
      </c>
      <c r="B116" t="s">
        <v>113</v>
      </c>
      <c r="E116" s="3">
        <v>1200</v>
      </c>
      <c r="F116" t="s">
        <v>36</v>
      </c>
    </row>
    <row r="117" spans="1:6" x14ac:dyDescent="0.25">
      <c r="A117">
        <v>3232</v>
      </c>
      <c r="B117" t="s">
        <v>114</v>
      </c>
      <c r="E117" s="3">
        <v>3890</v>
      </c>
      <c r="F117" t="s">
        <v>36</v>
      </c>
    </row>
    <row r="118" spans="1:6" x14ac:dyDescent="0.25">
      <c r="A118">
        <v>3233</v>
      </c>
      <c r="B118" t="s">
        <v>115</v>
      </c>
      <c r="E118" s="3">
        <v>0</v>
      </c>
      <c r="F118" t="s">
        <v>36</v>
      </c>
    </row>
    <row r="119" spans="1:6" x14ac:dyDescent="0.25">
      <c r="A119">
        <v>3234</v>
      </c>
      <c r="B119" t="s">
        <v>116</v>
      </c>
      <c r="E119" s="3">
        <v>2150</v>
      </c>
      <c r="F119" t="s">
        <v>36</v>
      </c>
    </row>
    <row r="120" spans="1:6" x14ac:dyDescent="0.25">
      <c r="A120">
        <v>3235</v>
      </c>
      <c r="B120" t="s">
        <v>117</v>
      </c>
      <c r="E120" s="3">
        <v>200</v>
      </c>
      <c r="F120" t="s">
        <v>36</v>
      </c>
    </row>
    <row r="121" spans="1:6" x14ac:dyDescent="0.25">
      <c r="A121">
        <v>3236</v>
      </c>
      <c r="B121" t="s">
        <v>118</v>
      </c>
      <c r="E121" s="3">
        <v>2340</v>
      </c>
      <c r="F121" t="s">
        <v>36</v>
      </c>
    </row>
    <row r="122" spans="1:6" x14ac:dyDescent="0.25">
      <c r="A122">
        <v>3237</v>
      </c>
      <c r="B122" t="s">
        <v>119</v>
      </c>
      <c r="E122" s="3">
        <v>50</v>
      </c>
      <c r="F122" t="s">
        <v>36</v>
      </c>
    </row>
    <row r="123" spans="1:6" x14ac:dyDescent="0.25">
      <c r="A123">
        <v>3237</v>
      </c>
      <c r="B123" t="s">
        <v>119</v>
      </c>
      <c r="E123" s="3">
        <v>18062.5</v>
      </c>
      <c r="F123" t="s">
        <v>120</v>
      </c>
    </row>
    <row r="124" spans="1:6" x14ac:dyDescent="0.25">
      <c r="A124">
        <v>3238</v>
      </c>
      <c r="B124" t="s">
        <v>121</v>
      </c>
      <c r="E124" s="3">
        <v>3725</v>
      </c>
      <c r="F124" t="s">
        <v>36</v>
      </c>
    </row>
    <row r="125" spans="1:6" x14ac:dyDescent="0.25">
      <c r="A125">
        <v>3239</v>
      </c>
      <c r="B125" t="s">
        <v>122</v>
      </c>
      <c r="E125" s="3">
        <v>115</v>
      </c>
      <c r="F125" t="s">
        <v>36</v>
      </c>
    </row>
    <row r="126" spans="1:6" x14ac:dyDescent="0.25">
      <c r="A126">
        <v>329</v>
      </c>
      <c r="B126" t="s">
        <v>123</v>
      </c>
      <c r="E126" s="3">
        <f>SUM(E127:E131)</f>
        <v>1502</v>
      </c>
      <c r="F126" t="s">
        <v>36</v>
      </c>
    </row>
    <row r="127" spans="1:6" x14ac:dyDescent="0.25">
      <c r="A127">
        <v>3292</v>
      </c>
      <c r="B127" t="s">
        <v>124</v>
      </c>
      <c r="E127" s="3">
        <v>1292</v>
      </c>
      <c r="F127" t="s">
        <v>36</v>
      </c>
    </row>
    <row r="128" spans="1:6" x14ac:dyDescent="0.25">
      <c r="A128">
        <v>3293</v>
      </c>
      <c r="B128" t="s">
        <v>125</v>
      </c>
      <c r="E128" s="3">
        <v>0</v>
      </c>
      <c r="F128" t="s">
        <v>36</v>
      </c>
    </row>
    <row r="129" spans="1:6" x14ac:dyDescent="0.25">
      <c r="A129">
        <v>3294</v>
      </c>
      <c r="B129" t="s">
        <v>126</v>
      </c>
      <c r="E129" s="3">
        <v>50</v>
      </c>
      <c r="F129" t="s">
        <v>36</v>
      </c>
    </row>
    <row r="130" spans="1:6" x14ac:dyDescent="0.25">
      <c r="A130">
        <v>3295</v>
      </c>
      <c r="B130" t="s">
        <v>127</v>
      </c>
      <c r="E130" s="3">
        <v>70</v>
      </c>
      <c r="F130" t="s">
        <v>36</v>
      </c>
    </row>
    <row r="131" spans="1:6" x14ac:dyDescent="0.25">
      <c r="A131">
        <v>3299</v>
      </c>
      <c r="B131" t="s">
        <v>128</v>
      </c>
      <c r="E131" s="3">
        <v>90</v>
      </c>
      <c r="F131" t="s">
        <v>36</v>
      </c>
    </row>
    <row r="132" spans="1:6" x14ac:dyDescent="0.25">
      <c r="A132">
        <v>34</v>
      </c>
      <c r="B132" t="s">
        <v>129</v>
      </c>
      <c r="E132" s="3">
        <f>SUM(E133:E134)</f>
        <v>0</v>
      </c>
      <c r="F132" t="s">
        <v>36</v>
      </c>
    </row>
    <row r="133" spans="1:6" x14ac:dyDescent="0.25">
      <c r="A133">
        <v>3431</v>
      </c>
      <c r="B133" t="s">
        <v>130</v>
      </c>
      <c r="E133" s="3">
        <v>0</v>
      </c>
      <c r="F133" t="s">
        <v>36</v>
      </c>
    </row>
    <row r="134" spans="1:6" x14ac:dyDescent="0.25">
      <c r="A134">
        <v>3433</v>
      </c>
      <c r="B134" t="s">
        <v>131</v>
      </c>
      <c r="E134" s="3">
        <v>0</v>
      </c>
      <c r="F134" t="s">
        <v>36</v>
      </c>
    </row>
    <row r="135" spans="1:6" x14ac:dyDescent="0.25">
      <c r="A135">
        <v>38</v>
      </c>
      <c r="B135" t="s">
        <v>132</v>
      </c>
      <c r="E135" s="3">
        <f>E136</f>
        <v>0</v>
      </c>
      <c r="F135" t="s">
        <v>36</v>
      </c>
    </row>
    <row r="136" spans="1:6" x14ac:dyDescent="0.25">
      <c r="A136">
        <v>38311</v>
      </c>
      <c r="B136" t="s">
        <v>133</v>
      </c>
      <c r="E136" s="3"/>
      <c r="F136" t="s">
        <v>36</v>
      </c>
    </row>
    <row r="137" spans="1:6" x14ac:dyDescent="0.25">
      <c r="E137" s="3"/>
    </row>
    <row r="138" spans="1:6" x14ac:dyDescent="0.25">
      <c r="A138">
        <v>4</v>
      </c>
      <c r="B138" t="s">
        <v>134</v>
      </c>
      <c r="E138" s="3">
        <f>SUM(E139+E141)</f>
        <v>17000</v>
      </c>
    </row>
    <row r="139" spans="1:6" x14ac:dyDescent="0.25">
      <c r="A139">
        <v>41</v>
      </c>
      <c r="B139" t="s">
        <v>135</v>
      </c>
      <c r="E139" s="3">
        <f>E140</f>
        <v>0</v>
      </c>
    </row>
    <row r="140" spans="1:6" x14ac:dyDescent="0.25">
      <c r="A140">
        <v>4511</v>
      </c>
      <c r="B140" t="s">
        <v>136</v>
      </c>
      <c r="E140" s="3">
        <v>0</v>
      </c>
    </row>
    <row r="141" spans="1:6" x14ac:dyDescent="0.25">
      <c r="A141">
        <v>42</v>
      </c>
      <c r="B141" t="s">
        <v>137</v>
      </c>
      <c r="E141" s="3">
        <f>SUM(E142+E144+E148+E150)</f>
        <v>17000</v>
      </c>
      <c r="F141" t="s">
        <v>36</v>
      </c>
    </row>
    <row r="142" spans="1:6" x14ac:dyDescent="0.25">
      <c r="A142">
        <v>421</v>
      </c>
      <c r="B142" t="s">
        <v>138</v>
      </c>
      <c r="E142" s="3">
        <f>E143</f>
        <v>0</v>
      </c>
      <c r="F142" t="s">
        <v>204</v>
      </c>
    </row>
    <row r="143" spans="1:6" x14ac:dyDescent="0.25">
      <c r="A143">
        <v>42123</v>
      </c>
      <c r="B143" t="s">
        <v>139</v>
      </c>
      <c r="E143" s="3">
        <v>0</v>
      </c>
      <c r="F143" t="s">
        <v>204</v>
      </c>
    </row>
    <row r="144" spans="1:6" x14ac:dyDescent="0.25">
      <c r="A144">
        <v>422</v>
      </c>
      <c r="B144" t="s">
        <v>140</v>
      </c>
      <c r="E144" s="3">
        <f>SUM(E145:E146)</f>
        <v>17000</v>
      </c>
      <c r="F144" t="s">
        <v>36</v>
      </c>
    </row>
    <row r="145" spans="1:6" x14ac:dyDescent="0.25">
      <c r="A145">
        <v>42211</v>
      </c>
      <c r="B145" t="s">
        <v>141</v>
      </c>
      <c r="E145" s="3">
        <v>17000</v>
      </c>
      <c r="F145" t="s">
        <v>213</v>
      </c>
    </row>
    <row r="146" spans="1:6" x14ac:dyDescent="0.25">
      <c r="A146">
        <v>42219</v>
      </c>
      <c r="B146" t="s">
        <v>142</v>
      </c>
      <c r="E146" s="3">
        <v>0</v>
      </c>
      <c r="F146" t="s">
        <v>36</v>
      </c>
    </row>
    <row r="147" spans="1:6" x14ac:dyDescent="0.25">
      <c r="A147">
        <v>42262</v>
      </c>
      <c r="B147" t="s">
        <v>143</v>
      </c>
      <c r="E147" s="3">
        <v>0</v>
      </c>
    </row>
    <row r="148" spans="1:6" x14ac:dyDescent="0.25">
      <c r="A148">
        <v>426</v>
      </c>
      <c r="B148" t="s">
        <v>144</v>
      </c>
      <c r="E148" s="3">
        <f>E149</f>
        <v>0</v>
      </c>
    </row>
    <row r="149" spans="1:6" x14ac:dyDescent="0.25">
      <c r="A149">
        <v>42641</v>
      </c>
      <c r="B149" t="s">
        <v>145</v>
      </c>
      <c r="E149" s="3">
        <v>0</v>
      </c>
    </row>
    <row r="150" spans="1:6" x14ac:dyDescent="0.25">
      <c r="A150">
        <v>45</v>
      </c>
      <c r="B150" t="s">
        <v>146</v>
      </c>
      <c r="E150" s="3">
        <f>E151</f>
        <v>0</v>
      </c>
    </row>
    <row r="151" spans="1:6" x14ac:dyDescent="0.25">
      <c r="A151">
        <v>45111</v>
      </c>
      <c r="B151" t="s">
        <v>147</v>
      </c>
      <c r="E151" s="3">
        <v>0</v>
      </c>
    </row>
    <row r="152" spans="1:6" x14ac:dyDescent="0.25">
      <c r="E152" s="3"/>
    </row>
    <row r="153" spans="1:6" x14ac:dyDescent="0.25">
      <c r="A153" t="s">
        <v>148</v>
      </c>
      <c r="E153" s="3">
        <f>SUM(E155+E164+E169+E175+E225+E238)</f>
        <v>27327.059999999998</v>
      </c>
    </row>
    <row r="154" spans="1:6" x14ac:dyDescent="0.25">
      <c r="A154" t="s">
        <v>3</v>
      </c>
      <c r="E154" s="3"/>
    </row>
    <row r="155" spans="1:6" x14ac:dyDescent="0.25">
      <c r="A155" t="s">
        <v>149</v>
      </c>
      <c r="E155" s="3">
        <f>E156</f>
        <v>1900</v>
      </c>
      <c r="F155" t="s">
        <v>36</v>
      </c>
    </row>
    <row r="156" spans="1:6" x14ac:dyDescent="0.25">
      <c r="A156">
        <v>329</v>
      </c>
      <c r="B156" t="s">
        <v>150</v>
      </c>
      <c r="E156" s="3">
        <f>SUM(E157:E162)</f>
        <v>1900</v>
      </c>
    </row>
    <row r="157" spans="1:6" x14ac:dyDescent="0.25">
      <c r="A157">
        <v>32224</v>
      </c>
      <c r="B157" t="s">
        <v>151</v>
      </c>
      <c r="E157" s="3"/>
    </row>
    <row r="158" spans="1:6" x14ac:dyDescent="0.25">
      <c r="A158">
        <v>32359</v>
      </c>
      <c r="B158" t="s">
        <v>152</v>
      </c>
      <c r="E158" s="3"/>
    </row>
    <row r="159" spans="1:6" x14ac:dyDescent="0.25">
      <c r="A159">
        <v>32371</v>
      </c>
      <c r="B159" t="s">
        <v>153</v>
      </c>
      <c r="E159" s="3">
        <v>0</v>
      </c>
    </row>
    <row r="160" spans="1:6" x14ac:dyDescent="0.25">
      <c r="A160">
        <v>3239</v>
      </c>
      <c r="B160" t="s">
        <v>154</v>
      </c>
      <c r="E160" s="3">
        <v>0</v>
      </c>
    </row>
    <row r="161" spans="1:6" x14ac:dyDescent="0.25">
      <c r="A161">
        <v>32411</v>
      </c>
      <c r="B161" t="s">
        <v>155</v>
      </c>
      <c r="E161" s="3"/>
    </row>
    <row r="162" spans="1:6" x14ac:dyDescent="0.25">
      <c r="A162">
        <v>32999</v>
      </c>
      <c r="B162" t="s">
        <v>156</v>
      </c>
      <c r="E162" s="3">
        <v>1900</v>
      </c>
    </row>
    <row r="163" spans="1:6" x14ac:dyDescent="0.25">
      <c r="E163" s="3"/>
    </row>
    <row r="164" spans="1:6" x14ac:dyDescent="0.25">
      <c r="A164" t="s">
        <v>157</v>
      </c>
      <c r="E164" s="3">
        <f>SUM(E165+E167)</f>
        <v>0</v>
      </c>
      <c r="F164" t="s">
        <v>36</v>
      </c>
    </row>
    <row r="165" spans="1:6" x14ac:dyDescent="0.25">
      <c r="A165">
        <v>311</v>
      </c>
      <c r="B165" t="s">
        <v>84</v>
      </c>
      <c r="E165" s="3">
        <f>E166</f>
        <v>0</v>
      </c>
    </row>
    <row r="166" spans="1:6" x14ac:dyDescent="0.25">
      <c r="A166">
        <v>3111</v>
      </c>
      <c r="B166" t="s">
        <v>85</v>
      </c>
      <c r="E166" s="3">
        <v>0</v>
      </c>
    </row>
    <row r="167" spans="1:6" x14ac:dyDescent="0.25">
      <c r="A167">
        <v>313</v>
      </c>
      <c r="B167" t="s">
        <v>95</v>
      </c>
      <c r="E167" s="3">
        <f>E168</f>
        <v>0</v>
      </c>
    </row>
    <row r="168" spans="1:6" x14ac:dyDescent="0.25">
      <c r="A168">
        <v>3132</v>
      </c>
      <c r="B168" t="s">
        <v>158</v>
      </c>
      <c r="E168" s="3">
        <v>0</v>
      </c>
    </row>
    <row r="169" spans="1:6" x14ac:dyDescent="0.25">
      <c r="A169" t="s">
        <v>159</v>
      </c>
      <c r="E169" s="3">
        <f>SUM(E170+E172)</f>
        <v>5907</v>
      </c>
    </row>
    <row r="170" spans="1:6" x14ac:dyDescent="0.25">
      <c r="A170">
        <v>322</v>
      </c>
      <c r="B170" t="s">
        <v>160</v>
      </c>
      <c r="E170" s="3">
        <f>E171</f>
        <v>199</v>
      </c>
      <c r="F170" t="s">
        <v>8</v>
      </c>
    </row>
    <row r="171" spans="1:6" x14ac:dyDescent="0.25">
      <c r="A171">
        <v>3221</v>
      </c>
      <c r="B171" t="s">
        <v>161</v>
      </c>
      <c r="E171" s="3">
        <v>199</v>
      </c>
    </row>
    <row r="172" spans="1:6" x14ac:dyDescent="0.25">
      <c r="A172">
        <v>323</v>
      </c>
      <c r="B172" t="s">
        <v>112</v>
      </c>
      <c r="E172" s="3">
        <f>E173+E174</f>
        <v>5708</v>
      </c>
      <c r="F172" t="s">
        <v>8</v>
      </c>
    </row>
    <row r="173" spans="1:6" x14ac:dyDescent="0.25">
      <c r="A173">
        <v>3237</v>
      </c>
      <c r="B173" t="s">
        <v>162</v>
      </c>
      <c r="E173" s="3">
        <v>5708</v>
      </c>
    </row>
    <row r="174" spans="1:6" x14ac:dyDescent="0.25">
      <c r="A174">
        <v>3237</v>
      </c>
      <c r="B174" t="s">
        <v>162</v>
      </c>
      <c r="E174" s="3">
        <v>0</v>
      </c>
      <c r="F174" t="s">
        <v>163</v>
      </c>
    </row>
    <row r="175" spans="1:6" x14ac:dyDescent="0.25">
      <c r="A175" t="s">
        <v>164</v>
      </c>
      <c r="E175" s="3">
        <f>SUM(E177+E180+E186+E195+E209+E211+E220)</f>
        <v>19435.099999999999</v>
      </c>
    </row>
    <row r="176" spans="1:6" x14ac:dyDescent="0.25">
      <c r="E176" s="3"/>
    </row>
    <row r="177" spans="1:6" x14ac:dyDescent="0.25">
      <c r="A177">
        <v>311</v>
      </c>
      <c r="B177" t="s">
        <v>84</v>
      </c>
      <c r="E177" s="3">
        <f>SUM(E178:E179)</f>
        <v>0</v>
      </c>
    </row>
    <row r="178" spans="1:6" x14ac:dyDescent="0.25">
      <c r="A178">
        <v>31113</v>
      </c>
      <c r="B178" t="s">
        <v>165</v>
      </c>
      <c r="E178" s="3">
        <v>0</v>
      </c>
      <c r="F178" t="s">
        <v>166</v>
      </c>
    </row>
    <row r="179" spans="1:6" x14ac:dyDescent="0.25">
      <c r="A179">
        <v>31113</v>
      </c>
      <c r="B179" t="s">
        <v>165</v>
      </c>
      <c r="E179" s="3">
        <v>0</v>
      </c>
      <c r="F179" t="s">
        <v>10</v>
      </c>
    </row>
    <row r="180" spans="1:6" x14ac:dyDescent="0.25">
      <c r="A180">
        <v>321</v>
      </c>
      <c r="B180" t="s">
        <v>167</v>
      </c>
      <c r="E180" s="3">
        <f>SUM(E181:E185)</f>
        <v>4084</v>
      </c>
    </row>
    <row r="181" spans="1:6" x14ac:dyDescent="0.25">
      <c r="A181">
        <v>3211</v>
      </c>
      <c r="B181" t="s">
        <v>168</v>
      </c>
      <c r="E181" s="3">
        <v>120</v>
      </c>
      <c r="F181" t="s">
        <v>169</v>
      </c>
    </row>
    <row r="182" spans="1:6" x14ac:dyDescent="0.25">
      <c r="A182">
        <v>3211</v>
      </c>
      <c r="B182" t="s">
        <v>168</v>
      </c>
      <c r="E182" s="3">
        <v>2124</v>
      </c>
      <c r="F182" t="s">
        <v>28</v>
      </c>
    </row>
    <row r="183" spans="1:6" x14ac:dyDescent="0.25">
      <c r="A183">
        <v>3211</v>
      </c>
      <c r="B183" t="s">
        <v>168</v>
      </c>
      <c r="E183" s="3">
        <v>1240</v>
      </c>
      <c r="F183" t="s">
        <v>20</v>
      </c>
    </row>
    <row r="184" spans="1:6" x14ac:dyDescent="0.25">
      <c r="A184">
        <v>3214</v>
      </c>
      <c r="B184" t="s">
        <v>170</v>
      </c>
      <c r="E184" s="3">
        <v>0</v>
      </c>
      <c r="F184" t="s">
        <v>171</v>
      </c>
    </row>
    <row r="185" spans="1:6" x14ac:dyDescent="0.25">
      <c r="A185">
        <v>3214</v>
      </c>
      <c r="B185" t="s">
        <v>170</v>
      </c>
      <c r="E185" s="3">
        <v>600</v>
      </c>
      <c r="F185" t="s">
        <v>169</v>
      </c>
    </row>
    <row r="186" spans="1:6" x14ac:dyDescent="0.25">
      <c r="A186">
        <v>322</v>
      </c>
      <c r="B186" t="s">
        <v>172</v>
      </c>
      <c r="E186" s="3">
        <f>SUM(E187:E194)</f>
        <v>2195.84</v>
      </c>
    </row>
    <row r="187" spans="1:6" x14ac:dyDescent="0.25">
      <c r="A187">
        <v>3221</v>
      </c>
      <c r="B187" t="s">
        <v>173</v>
      </c>
      <c r="E187" s="3">
        <v>133</v>
      </c>
      <c r="F187" t="s">
        <v>174</v>
      </c>
    </row>
    <row r="188" spans="1:6" x14ac:dyDescent="0.25">
      <c r="A188">
        <v>3221</v>
      </c>
      <c r="B188" t="s">
        <v>173</v>
      </c>
      <c r="E188" s="3">
        <v>482.84</v>
      </c>
      <c r="F188" t="s">
        <v>175</v>
      </c>
    </row>
    <row r="189" spans="1:6" x14ac:dyDescent="0.25">
      <c r="A189">
        <v>3221</v>
      </c>
      <c r="B189" t="s">
        <v>173</v>
      </c>
      <c r="E189" s="3">
        <v>100</v>
      </c>
      <c r="F189" t="s">
        <v>171</v>
      </c>
    </row>
    <row r="190" spans="1:6" x14ac:dyDescent="0.25">
      <c r="A190">
        <v>32221</v>
      </c>
      <c r="B190" t="s">
        <v>173</v>
      </c>
      <c r="E190" s="3">
        <v>480</v>
      </c>
      <c r="F190" t="s">
        <v>169</v>
      </c>
    </row>
    <row r="191" spans="1:6" x14ac:dyDescent="0.25">
      <c r="A191">
        <v>32224</v>
      </c>
      <c r="B191" t="s">
        <v>176</v>
      </c>
      <c r="E191" s="3">
        <v>200</v>
      </c>
      <c r="F191" t="s">
        <v>171</v>
      </c>
    </row>
    <row r="192" spans="1:6" x14ac:dyDescent="0.25">
      <c r="A192">
        <v>32224</v>
      </c>
      <c r="B192" t="s">
        <v>176</v>
      </c>
      <c r="E192" s="3">
        <v>0</v>
      </c>
      <c r="F192" t="s">
        <v>209</v>
      </c>
    </row>
    <row r="193" spans="1:6" x14ac:dyDescent="0.25">
      <c r="A193">
        <v>32224</v>
      </c>
      <c r="B193" t="s">
        <v>176</v>
      </c>
      <c r="E193" s="3">
        <v>400</v>
      </c>
      <c r="F193" t="s">
        <v>169</v>
      </c>
    </row>
    <row r="194" spans="1:6" x14ac:dyDescent="0.25">
      <c r="A194">
        <v>32224</v>
      </c>
      <c r="B194" t="s">
        <v>176</v>
      </c>
      <c r="E194" s="3">
        <v>400</v>
      </c>
      <c r="F194" t="s">
        <v>8</v>
      </c>
    </row>
    <row r="195" spans="1:6" x14ac:dyDescent="0.25">
      <c r="A195">
        <v>323</v>
      </c>
      <c r="B195" t="s">
        <v>112</v>
      </c>
      <c r="E195" s="3">
        <f>SUM(E196:E208)</f>
        <v>6083.5099999999993</v>
      </c>
    </row>
    <row r="196" spans="1:6" x14ac:dyDescent="0.25">
      <c r="A196">
        <v>3233</v>
      </c>
      <c r="B196" t="s">
        <v>177</v>
      </c>
      <c r="E196" s="3">
        <v>0</v>
      </c>
      <c r="F196" t="s">
        <v>178</v>
      </c>
    </row>
    <row r="197" spans="1:6" x14ac:dyDescent="0.25">
      <c r="A197">
        <v>3235</v>
      </c>
      <c r="B197" t="s">
        <v>179</v>
      </c>
      <c r="E197" s="3">
        <v>2124</v>
      </c>
      <c r="F197" t="s">
        <v>20</v>
      </c>
    </row>
    <row r="198" spans="1:6" x14ac:dyDescent="0.25">
      <c r="A198">
        <v>3235</v>
      </c>
      <c r="B198" t="s">
        <v>179</v>
      </c>
      <c r="E198" s="3">
        <v>0</v>
      </c>
      <c r="F198" t="s">
        <v>8</v>
      </c>
    </row>
    <row r="199" spans="1:6" x14ac:dyDescent="0.25">
      <c r="A199">
        <v>3235</v>
      </c>
      <c r="B199" t="s">
        <v>179</v>
      </c>
      <c r="E199" s="3">
        <v>0</v>
      </c>
      <c r="F199" t="s">
        <v>28</v>
      </c>
    </row>
    <row r="200" spans="1:6" x14ac:dyDescent="0.25">
      <c r="A200">
        <v>3237</v>
      </c>
      <c r="B200" t="s">
        <v>180</v>
      </c>
      <c r="E200" s="3">
        <v>0</v>
      </c>
      <c r="F200" t="s">
        <v>8</v>
      </c>
    </row>
    <row r="201" spans="1:6" x14ac:dyDescent="0.25">
      <c r="A201">
        <v>3237</v>
      </c>
      <c r="B201" t="s">
        <v>180</v>
      </c>
      <c r="E201" s="3">
        <v>1700</v>
      </c>
      <c r="F201" t="s">
        <v>28</v>
      </c>
    </row>
    <row r="202" spans="1:6" x14ac:dyDescent="0.25">
      <c r="A202">
        <v>3237</v>
      </c>
      <c r="B202" t="s">
        <v>180</v>
      </c>
      <c r="E202" s="3">
        <v>0</v>
      </c>
      <c r="F202" t="s">
        <v>166</v>
      </c>
    </row>
    <row r="203" spans="1:6" x14ac:dyDescent="0.25">
      <c r="A203">
        <v>3239</v>
      </c>
      <c r="B203" t="s">
        <v>181</v>
      </c>
      <c r="E203" s="3">
        <v>100</v>
      </c>
      <c r="F203" t="s">
        <v>171</v>
      </c>
    </row>
    <row r="204" spans="1:6" x14ac:dyDescent="0.25">
      <c r="A204">
        <v>3239</v>
      </c>
      <c r="B204" t="s">
        <v>181</v>
      </c>
      <c r="E204" s="3">
        <v>392.07</v>
      </c>
      <c r="F204" t="s">
        <v>203</v>
      </c>
    </row>
    <row r="205" spans="1:6" x14ac:dyDescent="0.25">
      <c r="A205">
        <v>3239</v>
      </c>
      <c r="B205" t="s">
        <v>181</v>
      </c>
      <c r="E205" s="3">
        <v>267</v>
      </c>
      <c r="F205" t="s">
        <v>174</v>
      </c>
    </row>
    <row r="206" spans="1:6" x14ac:dyDescent="0.25">
      <c r="A206">
        <v>3239</v>
      </c>
      <c r="B206" t="s">
        <v>181</v>
      </c>
      <c r="E206" s="3">
        <v>266</v>
      </c>
      <c r="F206" t="s">
        <v>8</v>
      </c>
    </row>
    <row r="207" spans="1:6" x14ac:dyDescent="0.25">
      <c r="A207">
        <v>3239</v>
      </c>
      <c r="B207" t="s">
        <v>181</v>
      </c>
      <c r="E207" s="3">
        <v>1000</v>
      </c>
      <c r="F207" t="s">
        <v>28</v>
      </c>
    </row>
    <row r="208" spans="1:6" x14ac:dyDescent="0.25">
      <c r="A208">
        <v>3239</v>
      </c>
      <c r="B208" t="s">
        <v>181</v>
      </c>
      <c r="E208" s="3">
        <v>234.44</v>
      </c>
      <c r="F208" t="s">
        <v>169</v>
      </c>
    </row>
    <row r="209" spans="1:6" x14ac:dyDescent="0.25">
      <c r="A209">
        <v>324</v>
      </c>
      <c r="B209" t="s">
        <v>182</v>
      </c>
      <c r="E209" s="3">
        <f>SUM(E210:E210)</f>
        <v>0</v>
      </c>
    </row>
    <row r="210" spans="1:6" x14ac:dyDescent="0.25">
      <c r="A210">
        <v>32411</v>
      </c>
      <c r="B210" t="s">
        <v>183</v>
      </c>
      <c r="E210" s="3">
        <v>0</v>
      </c>
      <c r="F210" t="s">
        <v>184</v>
      </c>
    </row>
    <row r="211" spans="1:6" x14ac:dyDescent="0.25">
      <c r="A211">
        <v>329</v>
      </c>
      <c r="B211" t="s">
        <v>185</v>
      </c>
      <c r="E211" s="3">
        <f>SUM(E212:E219)</f>
        <v>7071.75</v>
      </c>
    </row>
    <row r="212" spans="1:6" x14ac:dyDescent="0.25">
      <c r="A212">
        <v>3293</v>
      </c>
      <c r="B212" t="s">
        <v>186</v>
      </c>
      <c r="E212" s="3">
        <v>0</v>
      </c>
      <c r="F212" t="s">
        <v>10</v>
      </c>
    </row>
    <row r="213" spans="1:6" x14ac:dyDescent="0.25">
      <c r="A213">
        <v>3294</v>
      </c>
      <c r="B213" t="s">
        <v>187</v>
      </c>
      <c r="E213" s="3">
        <v>25</v>
      </c>
      <c r="F213" t="s">
        <v>169</v>
      </c>
    </row>
    <row r="214" spans="1:6" x14ac:dyDescent="0.25">
      <c r="A214">
        <v>3299</v>
      </c>
      <c r="B214" t="s">
        <v>188</v>
      </c>
      <c r="E214" s="3">
        <v>300</v>
      </c>
      <c r="F214" t="s">
        <v>166</v>
      </c>
    </row>
    <row r="215" spans="1:6" x14ac:dyDescent="0.25">
      <c r="A215">
        <v>3299</v>
      </c>
      <c r="B215" t="s">
        <v>188</v>
      </c>
      <c r="E215" s="3">
        <v>658.54</v>
      </c>
      <c r="F215" t="s">
        <v>175</v>
      </c>
    </row>
    <row r="216" spans="1:6" x14ac:dyDescent="0.25">
      <c r="A216">
        <v>3299</v>
      </c>
      <c r="B216" t="s">
        <v>188</v>
      </c>
      <c r="E216" s="3">
        <v>0</v>
      </c>
      <c r="F216" t="s">
        <v>189</v>
      </c>
    </row>
    <row r="217" spans="1:6" x14ac:dyDescent="0.25">
      <c r="A217">
        <v>3299</v>
      </c>
      <c r="B217" t="s">
        <v>188</v>
      </c>
      <c r="E217" s="3">
        <v>2124</v>
      </c>
      <c r="F217" t="s">
        <v>8</v>
      </c>
    </row>
    <row r="218" spans="1:6" x14ac:dyDescent="0.25">
      <c r="A218">
        <v>3299</v>
      </c>
      <c r="B218" t="s">
        <v>188</v>
      </c>
      <c r="E218" s="3">
        <v>1876.21</v>
      </c>
      <c r="F218" t="s">
        <v>190</v>
      </c>
    </row>
    <row r="219" spans="1:6" x14ac:dyDescent="0.25">
      <c r="A219">
        <v>3299</v>
      </c>
      <c r="B219" t="s">
        <v>188</v>
      </c>
      <c r="E219" s="3">
        <v>2088</v>
      </c>
      <c r="F219" t="s">
        <v>28</v>
      </c>
    </row>
    <row r="220" spans="1:6" x14ac:dyDescent="0.25">
      <c r="A220">
        <v>422</v>
      </c>
      <c r="B220" t="s">
        <v>140</v>
      </c>
      <c r="E220" s="3">
        <f>SUM(E221:E223)</f>
        <v>0</v>
      </c>
    </row>
    <row r="221" spans="1:6" x14ac:dyDescent="0.25">
      <c r="A221">
        <v>42411</v>
      </c>
      <c r="B221" t="s">
        <v>191</v>
      </c>
      <c r="E221" s="3">
        <v>0</v>
      </c>
      <c r="F221" t="s">
        <v>166</v>
      </c>
    </row>
    <row r="222" spans="1:6" x14ac:dyDescent="0.25">
      <c r="A222">
        <v>4221</v>
      </c>
      <c r="B222" t="s">
        <v>192</v>
      </c>
      <c r="E222" s="3">
        <v>0</v>
      </c>
      <c r="F222" t="s">
        <v>25</v>
      </c>
    </row>
    <row r="223" spans="1:6" x14ac:dyDescent="0.25">
      <c r="A223">
        <v>42273</v>
      </c>
      <c r="B223" t="s">
        <v>193</v>
      </c>
      <c r="E223" s="3">
        <v>0</v>
      </c>
      <c r="F223" t="s">
        <v>10</v>
      </c>
    </row>
    <row r="224" spans="1:6" x14ac:dyDescent="0.25">
      <c r="E224" s="3"/>
    </row>
    <row r="225" spans="1:6" x14ac:dyDescent="0.25">
      <c r="A225" t="s">
        <v>194</v>
      </c>
      <c r="E225" s="3">
        <f>SUM(E227+E229+E231+E233)</f>
        <v>0</v>
      </c>
    </row>
    <row r="226" spans="1:6" x14ac:dyDescent="0.25">
      <c r="E226" s="3"/>
    </row>
    <row r="227" spans="1:6" x14ac:dyDescent="0.25">
      <c r="A227">
        <v>311</v>
      </c>
      <c r="B227" t="s">
        <v>195</v>
      </c>
      <c r="E227" s="3">
        <f>E228</f>
        <v>0</v>
      </c>
      <c r="F227" t="s">
        <v>17</v>
      </c>
    </row>
    <row r="228" spans="1:6" x14ac:dyDescent="0.25">
      <c r="A228">
        <v>3111</v>
      </c>
      <c r="B228" t="s">
        <v>195</v>
      </c>
      <c r="E228" s="3"/>
      <c r="F228" t="s">
        <v>17</v>
      </c>
    </row>
    <row r="229" spans="1:6" x14ac:dyDescent="0.25">
      <c r="A229">
        <v>312</v>
      </c>
      <c r="B229" t="s">
        <v>88</v>
      </c>
      <c r="E229" s="3">
        <f>E230</f>
        <v>0</v>
      </c>
      <c r="F229" t="s">
        <v>36</v>
      </c>
    </row>
    <row r="230" spans="1:6" x14ac:dyDescent="0.25">
      <c r="A230">
        <v>3121</v>
      </c>
      <c r="B230" t="s">
        <v>196</v>
      </c>
      <c r="E230" s="3"/>
      <c r="F230" t="s">
        <v>36</v>
      </c>
    </row>
    <row r="231" spans="1:6" x14ac:dyDescent="0.25">
      <c r="A231">
        <v>313</v>
      </c>
      <c r="B231" t="s">
        <v>95</v>
      </c>
      <c r="E231" s="3">
        <f>E232</f>
        <v>0</v>
      </c>
      <c r="F231" t="s">
        <v>36</v>
      </c>
    </row>
    <row r="232" spans="1:6" x14ac:dyDescent="0.25">
      <c r="A232">
        <v>3132</v>
      </c>
      <c r="B232" t="s">
        <v>197</v>
      </c>
      <c r="E232" s="3"/>
      <c r="F232" t="s">
        <v>36</v>
      </c>
    </row>
    <row r="233" spans="1:6" x14ac:dyDescent="0.25">
      <c r="A233">
        <v>321</v>
      </c>
      <c r="B233" t="s">
        <v>198</v>
      </c>
      <c r="E233" s="3">
        <f>E234</f>
        <v>0</v>
      </c>
      <c r="F233" t="s">
        <v>36</v>
      </c>
    </row>
    <row r="234" spans="1:6" x14ac:dyDescent="0.25">
      <c r="A234">
        <v>3212</v>
      </c>
      <c r="B234" t="s">
        <v>199</v>
      </c>
      <c r="E234" s="3"/>
      <c r="F234" t="s">
        <v>36</v>
      </c>
    </row>
    <row r="235" spans="1:6" x14ac:dyDescent="0.25">
      <c r="E235" s="3"/>
    </row>
    <row r="236" spans="1:6" x14ac:dyDescent="0.25">
      <c r="A236" t="s">
        <v>200</v>
      </c>
      <c r="E236" s="3"/>
    </row>
    <row r="237" spans="1:6" x14ac:dyDescent="0.25">
      <c r="E237" s="3"/>
    </row>
    <row r="238" spans="1:6" x14ac:dyDescent="0.25">
      <c r="A238">
        <v>321</v>
      </c>
      <c r="B238" t="s">
        <v>201</v>
      </c>
      <c r="E238" s="3">
        <f>E239</f>
        <v>84.96</v>
      </c>
    </row>
    <row r="239" spans="1:6" x14ac:dyDescent="0.25">
      <c r="A239">
        <v>32121</v>
      </c>
      <c r="B239" t="s">
        <v>201</v>
      </c>
      <c r="E239" s="3">
        <v>84.96</v>
      </c>
      <c r="F239" t="s">
        <v>202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1"/>
  <sheetViews>
    <sheetView topLeftCell="A25" workbookViewId="0">
      <selection activeCell="L33" sqref="L33"/>
    </sheetView>
  </sheetViews>
  <sheetFormatPr defaultRowHeight="15" x14ac:dyDescent="0.25"/>
  <sheetData>
    <row r="1" spans="1:6" x14ac:dyDescent="0.25">
      <c r="A1" s="2" t="s">
        <v>216</v>
      </c>
      <c r="B1" s="2"/>
      <c r="C1" s="2"/>
    </row>
    <row r="3" spans="1:6" x14ac:dyDescent="0.25">
      <c r="A3" t="s">
        <v>210</v>
      </c>
    </row>
    <row r="4" spans="1:6" x14ac:dyDescent="0.25">
      <c r="A4" t="s">
        <v>0</v>
      </c>
    </row>
    <row r="5" spans="1:6" x14ac:dyDescent="0.25">
      <c r="A5" t="s">
        <v>1</v>
      </c>
    </row>
    <row r="6" spans="1:6" x14ac:dyDescent="0.25">
      <c r="A6" t="s">
        <v>2</v>
      </c>
    </row>
    <row r="7" spans="1:6" x14ac:dyDescent="0.25">
      <c r="A7" t="s">
        <v>3</v>
      </c>
    </row>
    <row r="8" spans="1:6" x14ac:dyDescent="0.25">
      <c r="E8" t="s">
        <v>206</v>
      </c>
      <c r="F8" t="s">
        <v>4</v>
      </c>
    </row>
    <row r="9" spans="1:6" x14ac:dyDescent="0.25">
      <c r="A9">
        <v>6</v>
      </c>
      <c r="B9" t="s">
        <v>5</v>
      </c>
      <c r="E9" s="3">
        <f>SUM(E11+E18+E20+E24+E27+E32+E76)</f>
        <v>894573.39</v>
      </c>
    </row>
    <row r="10" spans="1:6" x14ac:dyDescent="0.25">
      <c r="E10" s="3"/>
    </row>
    <row r="11" spans="1:6" x14ac:dyDescent="0.25">
      <c r="A11">
        <v>636</v>
      </c>
      <c r="B11" t="s">
        <v>6</v>
      </c>
      <c r="E11" s="3">
        <f>SUM(E12:E17)</f>
        <v>788579.66</v>
      </c>
    </row>
    <row r="12" spans="1:6" x14ac:dyDescent="0.25">
      <c r="A12">
        <v>63613</v>
      </c>
      <c r="B12" t="s">
        <v>7</v>
      </c>
      <c r="E12" s="3">
        <v>9037.7800000000007</v>
      </c>
      <c r="F12" t="s">
        <v>8</v>
      </c>
    </row>
    <row r="13" spans="1:6" x14ac:dyDescent="0.25">
      <c r="A13">
        <v>63612</v>
      </c>
      <c r="B13" t="s">
        <v>9</v>
      </c>
      <c r="E13" s="3">
        <v>0</v>
      </c>
      <c r="F13" t="s">
        <v>10</v>
      </c>
    </row>
    <row r="14" spans="1:6" x14ac:dyDescent="0.25">
      <c r="A14">
        <v>63612</v>
      </c>
      <c r="B14" t="s">
        <v>11</v>
      </c>
      <c r="E14" s="3">
        <v>721934.38</v>
      </c>
      <c r="F14" t="s">
        <v>10</v>
      </c>
    </row>
    <row r="15" spans="1:6" x14ac:dyDescent="0.25">
      <c r="A15">
        <v>636122</v>
      </c>
      <c r="B15" t="s">
        <v>12</v>
      </c>
      <c r="E15" s="3">
        <v>38531.5</v>
      </c>
      <c r="F15" t="s">
        <v>10</v>
      </c>
    </row>
    <row r="16" spans="1:6" x14ac:dyDescent="0.25">
      <c r="A16">
        <v>636121</v>
      </c>
      <c r="B16" t="s">
        <v>13</v>
      </c>
      <c r="E16" s="3">
        <v>2076</v>
      </c>
      <c r="F16" t="s">
        <v>10</v>
      </c>
    </row>
    <row r="17" spans="1:6" x14ac:dyDescent="0.25">
      <c r="A17">
        <v>63623</v>
      </c>
      <c r="B17" t="s">
        <v>14</v>
      </c>
      <c r="E17" s="3">
        <v>17000</v>
      </c>
      <c r="F17" t="s">
        <v>8</v>
      </c>
    </row>
    <row r="18" spans="1:6" x14ac:dyDescent="0.25">
      <c r="A18">
        <v>639</v>
      </c>
      <c r="B18" t="s">
        <v>15</v>
      </c>
      <c r="E18" s="3">
        <f>E19</f>
        <v>0</v>
      </c>
    </row>
    <row r="19" spans="1:6" x14ac:dyDescent="0.25">
      <c r="A19">
        <v>63931</v>
      </c>
      <c r="B19" t="s">
        <v>16</v>
      </c>
      <c r="E19" s="3">
        <v>0</v>
      </c>
      <c r="F19" t="s">
        <v>17</v>
      </c>
    </row>
    <row r="20" spans="1:6" x14ac:dyDescent="0.25">
      <c r="A20">
        <v>652</v>
      </c>
      <c r="B20" t="s">
        <v>18</v>
      </c>
      <c r="E20" s="3">
        <f>SUM(E21:E23)</f>
        <v>3364</v>
      </c>
    </row>
    <row r="21" spans="1:6" x14ac:dyDescent="0.25">
      <c r="A21">
        <v>65264</v>
      </c>
      <c r="B21" t="s">
        <v>19</v>
      </c>
      <c r="E21" s="3">
        <v>3364</v>
      </c>
      <c r="F21" t="s">
        <v>20</v>
      </c>
    </row>
    <row r="22" spans="1:6" x14ac:dyDescent="0.25">
      <c r="A22">
        <v>65267</v>
      </c>
      <c r="B22" t="s">
        <v>21</v>
      </c>
      <c r="E22" s="3">
        <v>0</v>
      </c>
    </row>
    <row r="23" spans="1:6" x14ac:dyDescent="0.25">
      <c r="A23">
        <v>65281</v>
      </c>
      <c r="B23" t="s">
        <v>22</v>
      </c>
      <c r="E23" s="3"/>
    </row>
    <row r="24" spans="1:6" x14ac:dyDescent="0.25">
      <c r="A24">
        <v>661</v>
      </c>
      <c r="B24" t="s">
        <v>23</v>
      </c>
      <c r="E24" s="3">
        <f>SUM(E25+E26)</f>
        <v>800</v>
      </c>
    </row>
    <row r="25" spans="1:6" x14ac:dyDescent="0.25">
      <c r="A25">
        <v>66141</v>
      </c>
      <c r="B25" t="s">
        <v>24</v>
      </c>
      <c r="E25" s="3">
        <v>400</v>
      </c>
      <c r="F25" t="s">
        <v>25</v>
      </c>
    </row>
    <row r="26" spans="1:6" x14ac:dyDescent="0.25">
      <c r="A26">
        <v>66151</v>
      </c>
      <c r="B26" t="s">
        <v>23</v>
      </c>
      <c r="E26" s="3">
        <v>400</v>
      </c>
      <c r="F26" t="s">
        <v>25</v>
      </c>
    </row>
    <row r="27" spans="1:6" x14ac:dyDescent="0.25">
      <c r="A27">
        <v>663</v>
      </c>
      <c r="B27" t="s">
        <v>26</v>
      </c>
      <c r="E27" s="3">
        <f>SUM(E28:E31)</f>
        <v>6912</v>
      </c>
    </row>
    <row r="28" spans="1:6" x14ac:dyDescent="0.25">
      <c r="A28">
        <v>66311</v>
      </c>
      <c r="B28" t="s">
        <v>27</v>
      </c>
      <c r="E28" s="3">
        <v>0</v>
      </c>
      <c r="F28" t="s">
        <v>28</v>
      </c>
    </row>
    <row r="29" spans="1:6" x14ac:dyDescent="0.25">
      <c r="A29">
        <v>63612</v>
      </c>
      <c r="B29" t="s">
        <v>29</v>
      </c>
      <c r="E29" s="3"/>
      <c r="F29" t="s">
        <v>28</v>
      </c>
    </row>
    <row r="30" spans="1:6" x14ac:dyDescent="0.25">
      <c r="A30">
        <v>66313</v>
      </c>
      <c r="B30" t="s">
        <v>30</v>
      </c>
      <c r="E30" s="3">
        <v>6912</v>
      </c>
      <c r="F30" t="s">
        <v>28</v>
      </c>
    </row>
    <row r="31" spans="1:6" x14ac:dyDescent="0.25">
      <c r="A31">
        <v>66314</v>
      </c>
      <c r="B31" t="s">
        <v>31</v>
      </c>
      <c r="E31" s="3">
        <v>0</v>
      </c>
      <c r="F31" t="s">
        <v>28</v>
      </c>
    </row>
    <row r="32" spans="1:6" x14ac:dyDescent="0.25">
      <c r="A32">
        <v>671</v>
      </c>
      <c r="B32" t="s">
        <v>32</v>
      </c>
      <c r="D32" t="s">
        <v>33</v>
      </c>
      <c r="E32" s="3">
        <f>SUM(E33+E71)</f>
        <v>75644.099999999991</v>
      </c>
    </row>
    <row r="33" spans="1:7" x14ac:dyDescent="0.25">
      <c r="A33">
        <v>6711</v>
      </c>
      <c r="B33" t="s">
        <v>34</v>
      </c>
      <c r="E33" s="3">
        <f>SUM(E34:E70)</f>
        <v>75644.099999999991</v>
      </c>
    </row>
    <row r="34" spans="1:7" x14ac:dyDescent="0.25">
      <c r="A34">
        <v>671111</v>
      </c>
      <c r="B34" t="s">
        <v>35</v>
      </c>
      <c r="E34" s="3">
        <v>0</v>
      </c>
      <c r="F34" t="s">
        <v>36</v>
      </c>
    </row>
    <row r="35" spans="1:7" x14ac:dyDescent="0.25">
      <c r="A35">
        <v>671112</v>
      </c>
      <c r="B35" t="s">
        <v>37</v>
      </c>
      <c r="E35" s="3">
        <v>0</v>
      </c>
      <c r="F35" t="s">
        <v>36</v>
      </c>
    </row>
    <row r="36" spans="1:7" x14ac:dyDescent="0.25">
      <c r="A36">
        <v>671115</v>
      </c>
      <c r="B36" t="s">
        <v>38</v>
      </c>
      <c r="E36" s="3">
        <v>15811.28</v>
      </c>
      <c r="F36" t="s">
        <v>36</v>
      </c>
      <c r="G36">
        <v>1311.28</v>
      </c>
    </row>
    <row r="37" spans="1:7" x14ac:dyDescent="0.25">
      <c r="A37">
        <v>671115</v>
      </c>
      <c r="B37" t="s">
        <v>39</v>
      </c>
      <c r="E37" s="3">
        <v>0</v>
      </c>
    </row>
    <row r="38" spans="1:7" x14ac:dyDescent="0.25">
      <c r="A38">
        <v>671116</v>
      </c>
      <c r="B38" t="s">
        <v>40</v>
      </c>
      <c r="E38" s="3">
        <v>1200</v>
      </c>
      <c r="F38" t="s">
        <v>36</v>
      </c>
    </row>
    <row r="39" spans="1:7" x14ac:dyDescent="0.25">
      <c r="A39">
        <v>671117</v>
      </c>
      <c r="B39" t="s">
        <v>41</v>
      </c>
      <c r="E39" s="3">
        <v>3200</v>
      </c>
      <c r="F39" t="s">
        <v>36</v>
      </c>
    </row>
    <row r="40" spans="1:7" x14ac:dyDescent="0.25">
      <c r="A40">
        <v>671118</v>
      </c>
      <c r="B40" t="s">
        <v>42</v>
      </c>
      <c r="E40" s="3">
        <v>3327.12</v>
      </c>
      <c r="F40" t="s">
        <v>36</v>
      </c>
    </row>
    <row r="41" spans="1:7" x14ac:dyDescent="0.25">
      <c r="A41">
        <v>671119</v>
      </c>
      <c r="B41" t="s">
        <v>43</v>
      </c>
      <c r="E41" s="3"/>
      <c r="F41" t="s">
        <v>36</v>
      </c>
    </row>
    <row r="42" spans="1:7" x14ac:dyDescent="0.25">
      <c r="A42">
        <v>671120</v>
      </c>
      <c r="B42" t="s">
        <v>44</v>
      </c>
      <c r="E42" s="3">
        <v>600</v>
      </c>
      <c r="F42" t="s">
        <v>36</v>
      </c>
    </row>
    <row r="43" spans="1:7" x14ac:dyDescent="0.25">
      <c r="A43">
        <v>671121</v>
      </c>
      <c r="B43" t="s">
        <v>45</v>
      </c>
      <c r="E43" s="3">
        <v>34.5</v>
      </c>
      <c r="F43" t="s">
        <v>36</v>
      </c>
    </row>
    <row r="44" spans="1:7" x14ac:dyDescent="0.25">
      <c r="A44">
        <v>671133</v>
      </c>
      <c r="B44" t="s">
        <v>46</v>
      </c>
      <c r="E44" s="3">
        <v>0</v>
      </c>
      <c r="F44" t="s">
        <v>36</v>
      </c>
    </row>
    <row r="45" spans="1:7" x14ac:dyDescent="0.25">
      <c r="A45">
        <v>671122</v>
      </c>
      <c r="B45" t="s">
        <v>47</v>
      </c>
      <c r="E45" s="3">
        <v>1200</v>
      </c>
      <c r="F45" t="s">
        <v>36</v>
      </c>
    </row>
    <row r="46" spans="1:7" x14ac:dyDescent="0.25">
      <c r="A46">
        <v>671123</v>
      </c>
      <c r="B46" t="s">
        <v>48</v>
      </c>
      <c r="E46" s="3">
        <v>3890</v>
      </c>
      <c r="F46" t="s">
        <v>36</v>
      </c>
    </row>
    <row r="47" spans="1:7" x14ac:dyDescent="0.25">
      <c r="A47">
        <v>671124</v>
      </c>
      <c r="B47" t="s">
        <v>49</v>
      </c>
      <c r="E47" s="3">
        <v>0</v>
      </c>
      <c r="F47" t="s">
        <v>36</v>
      </c>
    </row>
    <row r="48" spans="1:7" x14ac:dyDescent="0.25">
      <c r="A48">
        <v>671125</v>
      </c>
      <c r="B48" t="s">
        <v>50</v>
      </c>
      <c r="E48" s="3">
        <v>2150</v>
      </c>
      <c r="F48" t="s">
        <v>36</v>
      </c>
    </row>
    <row r="49" spans="1:7" x14ac:dyDescent="0.25">
      <c r="A49">
        <v>671126</v>
      </c>
      <c r="B49" t="s">
        <v>51</v>
      </c>
      <c r="E49" s="3">
        <v>200</v>
      </c>
      <c r="F49" t="s">
        <v>36</v>
      </c>
    </row>
    <row r="50" spans="1:7" x14ac:dyDescent="0.25">
      <c r="A50">
        <v>671127</v>
      </c>
      <c r="B50" t="s">
        <v>52</v>
      </c>
      <c r="E50" s="3">
        <v>2340</v>
      </c>
      <c r="F50" t="s">
        <v>36</v>
      </c>
    </row>
    <row r="51" spans="1:7" x14ac:dyDescent="0.25">
      <c r="A51">
        <v>671128</v>
      </c>
      <c r="B51" t="s">
        <v>53</v>
      </c>
      <c r="E51" s="3">
        <v>50</v>
      </c>
      <c r="F51" t="s">
        <v>36</v>
      </c>
    </row>
    <row r="52" spans="1:7" x14ac:dyDescent="0.25">
      <c r="A52">
        <v>671128</v>
      </c>
      <c r="B52" t="s">
        <v>214</v>
      </c>
      <c r="E52" s="3">
        <v>18062.5</v>
      </c>
    </row>
    <row r="53" spans="1:7" x14ac:dyDescent="0.25">
      <c r="A53">
        <v>671129</v>
      </c>
      <c r="B53" t="s">
        <v>54</v>
      </c>
      <c r="E53" s="3">
        <v>3725</v>
      </c>
      <c r="F53" t="s">
        <v>36</v>
      </c>
    </row>
    <row r="54" spans="1:7" x14ac:dyDescent="0.25">
      <c r="A54">
        <v>671130</v>
      </c>
      <c r="B54" t="s">
        <v>55</v>
      </c>
      <c r="E54" s="3">
        <v>0</v>
      </c>
      <c r="F54" t="s">
        <v>36</v>
      </c>
    </row>
    <row r="55" spans="1:7" x14ac:dyDescent="0.25">
      <c r="A55">
        <v>671131</v>
      </c>
      <c r="B55" t="s">
        <v>56</v>
      </c>
      <c r="E55" s="3">
        <v>1900</v>
      </c>
      <c r="F55" t="s">
        <v>36</v>
      </c>
    </row>
    <row r="56" spans="1:7" x14ac:dyDescent="0.25">
      <c r="A56">
        <v>671132</v>
      </c>
      <c r="B56" t="s">
        <v>57</v>
      </c>
      <c r="E56" s="3">
        <v>115</v>
      </c>
      <c r="F56" t="s">
        <v>36</v>
      </c>
    </row>
    <row r="57" spans="1:7" x14ac:dyDescent="0.25">
      <c r="A57">
        <v>671134</v>
      </c>
      <c r="B57" t="s">
        <v>58</v>
      </c>
      <c r="E57" s="3">
        <v>1292</v>
      </c>
      <c r="F57" t="s">
        <v>36</v>
      </c>
    </row>
    <row r="58" spans="1:7" x14ac:dyDescent="0.25">
      <c r="A58">
        <v>671135</v>
      </c>
      <c r="B58" t="s">
        <v>59</v>
      </c>
      <c r="E58" s="3">
        <v>0</v>
      </c>
      <c r="F58" t="s">
        <v>36</v>
      </c>
    </row>
    <row r="59" spans="1:7" x14ac:dyDescent="0.25">
      <c r="A59">
        <v>671136</v>
      </c>
      <c r="B59" t="s">
        <v>60</v>
      </c>
      <c r="E59" s="3">
        <v>50</v>
      </c>
      <c r="F59" t="s">
        <v>36</v>
      </c>
    </row>
    <row r="60" spans="1:7" x14ac:dyDescent="0.25">
      <c r="A60">
        <v>671146</v>
      </c>
      <c r="B60" t="s">
        <v>61</v>
      </c>
      <c r="E60" s="3">
        <v>70</v>
      </c>
      <c r="F60" t="s">
        <v>36</v>
      </c>
    </row>
    <row r="61" spans="1:7" x14ac:dyDescent="0.25">
      <c r="A61">
        <v>671137</v>
      </c>
      <c r="B61" t="s">
        <v>62</v>
      </c>
      <c r="E61" s="3">
        <v>154.69999999999999</v>
      </c>
      <c r="F61" t="s">
        <v>36</v>
      </c>
      <c r="G61">
        <v>64.7</v>
      </c>
    </row>
    <row r="62" spans="1:7" x14ac:dyDescent="0.25">
      <c r="A62">
        <v>671138</v>
      </c>
      <c r="B62" t="s">
        <v>63</v>
      </c>
      <c r="E62" s="3">
        <v>0</v>
      </c>
      <c r="F62" t="s">
        <v>36</v>
      </c>
    </row>
    <row r="63" spans="1:7" x14ac:dyDescent="0.25">
      <c r="A63">
        <v>671139</v>
      </c>
      <c r="B63" t="s">
        <v>64</v>
      </c>
      <c r="E63" s="3"/>
      <c r="F63" t="s">
        <v>36</v>
      </c>
    </row>
    <row r="64" spans="1:7" x14ac:dyDescent="0.25">
      <c r="A64">
        <v>6711391</v>
      </c>
      <c r="B64" t="s">
        <v>65</v>
      </c>
      <c r="E64" s="3">
        <v>12000</v>
      </c>
      <c r="F64" t="s">
        <v>36</v>
      </c>
    </row>
    <row r="65" spans="1:6" x14ac:dyDescent="0.25">
      <c r="A65">
        <v>6711392</v>
      </c>
      <c r="B65" t="s">
        <v>66</v>
      </c>
      <c r="E65" s="3">
        <v>700</v>
      </c>
      <c r="F65" t="s">
        <v>36</v>
      </c>
    </row>
    <row r="66" spans="1:6" x14ac:dyDescent="0.25">
      <c r="A66">
        <v>6711393</v>
      </c>
      <c r="B66" t="s">
        <v>67</v>
      </c>
      <c r="E66" s="3">
        <v>250</v>
      </c>
      <c r="F66" t="s">
        <v>36</v>
      </c>
    </row>
    <row r="67" spans="1:6" x14ac:dyDescent="0.25">
      <c r="A67">
        <v>671142</v>
      </c>
      <c r="B67" t="s">
        <v>68</v>
      </c>
      <c r="E67" s="3">
        <v>122</v>
      </c>
      <c r="F67" t="s">
        <v>36</v>
      </c>
    </row>
    <row r="68" spans="1:6" x14ac:dyDescent="0.25">
      <c r="A68">
        <v>671143</v>
      </c>
      <c r="B68" t="s">
        <v>69</v>
      </c>
      <c r="E68" s="3">
        <v>0</v>
      </c>
      <c r="F68" t="s">
        <v>36</v>
      </c>
    </row>
    <row r="69" spans="1:6" x14ac:dyDescent="0.25">
      <c r="A69">
        <v>671145</v>
      </c>
      <c r="B69" t="s">
        <v>70</v>
      </c>
      <c r="E69" s="3">
        <v>0</v>
      </c>
      <c r="F69" t="s">
        <v>36</v>
      </c>
    </row>
    <row r="70" spans="1:6" x14ac:dyDescent="0.25">
      <c r="A70">
        <v>671147</v>
      </c>
      <c r="B70" t="s">
        <v>71</v>
      </c>
      <c r="E70" s="3">
        <v>3200</v>
      </c>
    </row>
    <row r="71" spans="1:6" x14ac:dyDescent="0.25">
      <c r="A71">
        <v>6712</v>
      </c>
      <c r="B71" t="s">
        <v>72</v>
      </c>
      <c r="E71" s="3">
        <f>SUM(E72:E75)</f>
        <v>0</v>
      </c>
      <c r="F71" t="s">
        <v>36</v>
      </c>
    </row>
    <row r="72" spans="1:6" x14ac:dyDescent="0.25">
      <c r="A72">
        <v>671211</v>
      </c>
      <c r="B72" t="s">
        <v>73</v>
      </c>
      <c r="E72" s="3">
        <v>0</v>
      </c>
      <c r="F72" t="s">
        <v>36</v>
      </c>
    </row>
    <row r="73" spans="1:6" x14ac:dyDescent="0.25">
      <c r="A73">
        <v>6712161</v>
      </c>
      <c r="B73" t="s">
        <v>74</v>
      </c>
      <c r="E73" s="3">
        <v>0</v>
      </c>
      <c r="F73" t="s">
        <v>36</v>
      </c>
    </row>
    <row r="74" spans="1:6" x14ac:dyDescent="0.25">
      <c r="A74">
        <v>671219</v>
      </c>
      <c r="B74" t="s">
        <v>75</v>
      </c>
      <c r="E74" s="3">
        <v>0</v>
      </c>
      <c r="F74" t="s">
        <v>36</v>
      </c>
    </row>
    <row r="75" spans="1:6" x14ac:dyDescent="0.25">
      <c r="A75">
        <v>671217</v>
      </c>
      <c r="B75" t="s">
        <v>76</v>
      </c>
      <c r="E75" s="3">
        <v>0</v>
      </c>
    </row>
    <row r="76" spans="1:6" x14ac:dyDescent="0.25">
      <c r="A76">
        <v>92211</v>
      </c>
      <c r="B76" t="s">
        <v>77</v>
      </c>
      <c r="E76" s="3">
        <v>19273.63</v>
      </c>
    </row>
    <row r="77" spans="1:6" x14ac:dyDescent="0.25">
      <c r="A77">
        <v>92212</v>
      </c>
      <c r="B77" t="s">
        <v>78</v>
      </c>
      <c r="E77" s="3">
        <v>0</v>
      </c>
    </row>
    <row r="78" spans="1:6" x14ac:dyDescent="0.25">
      <c r="E78" s="3"/>
    </row>
    <row r="79" spans="1:6" x14ac:dyDescent="0.25">
      <c r="A79" t="s">
        <v>79</v>
      </c>
      <c r="E79" s="3">
        <f>SUM(E80+E153)</f>
        <v>894573.3899999999</v>
      </c>
    </row>
    <row r="80" spans="1:6" x14ac:dyDescent="0.25">
      <c r="A80" t="s">
        <v>80</v>
      </c>
      <c r="E80" s="3">
        <f>SUM(E83+E138)</f>
        <v>834909.99999999988</v>
      </c>
    </row>
    <row r="81" spans="1:6" x14ac:dyDescent="0.25">
      <c r="A81" t="s">
        <v>81</v>
      </c>
      <c r="E81" s="3"/>
    </row>
    <row r="82" spans="1:6" x14ac:dyDescent="0.25">
      <c r="A82" t="s">
        <v>207</v>
      </c>
      <c r="E82" s="3"/>
    </row>
    <row r="83" spans="1:6" x14ac:dyDescent="0.25">
      <c r="A83">
        <v>3</v>
      </c>
      <c r="B83" t="s">
        <v>82</v>
      </c>
      <c r="E83" s="3">
        <f>SUM(E84+E97+E100+E132+E135)</f>
        <v>834909.99999999988</v>
      </c>
    </row>
    <row r="84" spans="1:6" x14ac:dyDescent="0.25">
      <c r="A84">
        <v>31</v>
      </c>
      <c r="B84" t="s">
        <v>83</v>
      </c>
      <c r="E84" s="3">
        <f>SUM(E85+E89+E95)</f>
        <v>760465.87999999989</v>
      </c>
    </row>
    <row r="85" spans="1:6" x14ac:dyDescent="0.25">
      <c r="A85">
        <v>311</v>
      </c>
      <c r="B85" t="s">
        <v>84</v>
      </c>
      <c r="E85" s="3">
        <f>SUM(E86:E88)</f>
        <v>619686.19999999995</v>
      </c>
      <c r="F85" t="s">
        <v>10</v>
      </c>
    </row>
    <row r="86" spans="1:6" x14ac:dyDescent="0.25">
      <c r="A86">
        <v>3111</v>
      </c>
      <c r="B86" t="s">
        <v>85</v>
      </c>
      <c r="E86" s="3">
        <v>619686.19999999995</v>
      </c>
      <c r="F86" t="s">
        <v>10</v>
      </c>
    </row>
    <row r="87" spans="1:6" x14ac:dyDescent="0.25">
      <c r="A87">
        <v>3113</v>
      </c>
      <c r="B87" t="s">
        <v>86</v>
      </c>
      <c r="E87" s="3">
        <v>0</v>
      </c>
      <c r="F87" t="s">
        <v>10</v>
      </c>
    </row>
    <row r="88" spans="1:6" x14ac:dyDescent="0.25">
      <c r="A88">
        <v>3114</v>
      </c>
      <c r="B88" t="s">
        <v>87</v>
      </c>
      <c r="E88" s="3">
        <v>0</v>
      </c>
      <c r="F88" t="s">
        <v>10</v>
      </c>
    </row>
    <row r="89" spans="1:6" x14ac:dyDescent="0.25">
      <c r="A89">
        <v>312</v>
      </c>
      <c r="B89" t="s">
        <v>88</v>
      </c>
      <c r="E89" s="3">
        <f>SUM(E90:E94)</f>
        <v>38531.5</v>
      </c>
      <c r="F89" t="s">
        <v>10</v>
      </c>
    </row>
    <row r="90" spans="1:6" x14ac:dyDescent="0.25">
      <c r="A90">
        <v>31212</v>
      </c>
      <c r="B90" t="s">
        <v>89</v>
      </c>
      <c r="E90" s="3">
        <v>12000.92</v>
      </c>
      <c r="F90" t="s">
        <v>10</v>
      </c>
    </row>
    <row r="91" spans="1:6" x14ac:dyDescent="0.25">
      <c r="A91">
        <v>31213</v>
      </c>
      <c r="B91" t="s">
        <v>90</v>
      </c>
      <c r="E91" s="3">
        <v>10000</v>
      </c>
      <c r="F91" t="s">
        <v>10</v>
      </c>
    </row>
    <row r="92" spans="1:6" x14ac:dyDescent="0.25">
      <c r="A92">
        <v>31214</v>
      </c>
      <c r="B92" t="s">
        <v>91</v>
      </c>
      <c r="E92" s="3">
        <v>3000</v>
      </c>
      <c r="F92" t="s">
        <v>10</v>
      </c>
    </row>
    <row r="93" spans="1:6" x14ac:dyDescent="0.25">
      <c r="A93">
        <v>31215</v>
      </c>
      <c r="B93" t="s">
        <v>92</v>
      </c>
      <c r="E93" s="3">
        <v>1830.58</v>
      </c>
      <c r="F93" t="s">
        <v>10</v>
      </c>
    </row>
    <row r="94" spans="1:6" x14ac:dyDescent="0.25">
      <c r="A94">
        <v>31219</v>
      </c>
      <c r="B94" t="s">
        <v>93</v>
      </c>
      <c r="C94" t="s">
        <v>94</v>
      </c>
      <c r="E94" s="3">
        <v>11700</v>
      </c>
      <c r="F94" t="s">
        <v>10</v>
      </c>
    </row>
    <row r="95" spans="1:6" x14ac:dyDescent="0.25">
      <c r="A95">
        <v>313</v>
      </c>
      <c r="B95" t="s">
        <v>95</v>
      </c>
      <c r="E95" s="3">
        <f>SUM(E96:E96)</f>
        <v>102248.18</v>
      </c>
      <c r="F95" t="s">
        <v>10</v>
      </c>
    </row>
    <row r="96" spans="1:6" x14ac:dyDescent="0.25">
      <c r="A96">
        <v>31321</v>
      </c>
      <c r="B96" t="s">
        <v>96</v>
      </c>
      <c r="E96" s="3">
        <v>102248.18</v>
      </c>
      <c r="F96" t="s">
        <v>10</v>
      </c>
    </row>
    <row r="97" spans="1:6" x14ac:dyDescent="0.25">
      <c r="A97">
        <v>329</v>
      </c>
      <c r="B97" t="s">
        <v>128</v>
      </c>
      <c r="E97" s="3">
        <f>E98</f>
        <v>2076</v>
      </c>
    </row>
    <row r="98" spans="1:6" x14ac:dyDescent="0.25">
      <c r="A98">
        <v>32955</v>
      </c>
      <c r="B98" t="s">
        <v>211</v>
      </c>
      <c r="E98" s="3">
        <v>2076</v>
      </c>
    </row>
    <row r="99" spans="1:6" x14ac:dyDescent="0.25">
      <c r="A99" t="s">
        <v>208</v>
      </c>
      <c r="E99" s="3"/>
    </row>
    <row r="100" spans="1:6" x14ac:dyDescent="0.25">
      <c r="A100">
        <v>32</v>
      </c>
      <c r="B100" t="s">
        <v>97</v>
      </c>
      <c r="E100" s="3">
        <f>SUM(E101,E106,E115,E126)</f>
        <v>72368.12</v>
      </c>
      <c r="F100" t="s">
        <v>36</v>
      </c>
    </row>
    <row r="101" spans="1:6" x14ac:dyDescent="0.25">
      <c r="A101">
        <v>321</v>
      </c>
      <c r="B101" t="s">
        <v>98</v>
      </c>
      <c r="E101" s="3">
        <f>SUM(E102:E105)</f>
        <v>19500</v>
      </c>
      <c r="F101" t="s">
        <v>36</v>
      </c>
    </row>
    <row r="102" spans="1:6" x14ac:dyDescent="0.25">
      <c r="A102">
        <v>3211</v>
      </c>
      <c r="B102" t="s">
        <v>99</v>
      </c>
      <c r="E102" s="3">
        <v>1200</v>
      </c>
      <c r="F102" t="s">
        <v>36</v>
      </c>
    </row>
    <row r="103" spans="1:6" x14ac:dyDescent="0.25">
      <c r="A103">
        <v>3212</v>
      </c>
      <c r="B103" t="s">
        <v>100</v>
      </c>
      <c r="E103" s="3">
        <v>14500</v>
      </c>
      <c r="F103" t="s">
        <v>36</v>
      </c>
    </row>
    <row r="104" spans="1:6" x14ac:dyDescent="0.25">
      <c r="A104">
        <v>3213</v>
      </c>
      <c r="B104" t="s">
        <v>101</v>
      </c>
      <c r="E104" s="3">
        <v>600</v>
      </c>
      <c r="F104" t="s">
        <v>36</v>
      </c>
    </row>
    <row r="105" spans="1:6" x14ac:dyDescent="0.25">
      <c r="A105">
        <v>3214</v>
      </c>
      <c r="B105" t="s">
        <v>102</v>
      </c>
      <c r="E105" s="3">
        <v>3200</v>
      </c>
      <c r="F105" t="s">
        <v>36</v>
      </c>
    </row>
    <row r="106" spans="1:6" x14ac:dyDescent="0.25">
      <c r="A106">
        <v>322</v>
      </c>
      <c r="B106" t="s">
        <v>103</v>
      </c>
      <c r="E106" s="3">
        <f>SUM(E107:E114)</f>
        <v>19633.62</v>
      </c>
      <c r="F106" t="s">
        <v>36</v>
      </c>
    </row>
    <row r="107" spans="1:6" x14ac:dyDescent="0.25">
      <c r="A107">
        <v>3221</v>
      </c>
      <c r="B107" t="s">
        <v>104</v>
      </c>
      <c r="E107" s="3">
        <v>3327.12</v>
      </c>
      <c r="F107" t="s">
        <v>36</v>
      </c>
    </row>
    <row r="108" spans="1:6" x14ac:dyDescent="0.25">
      <c r="A108">
        <v>3222</v>
      </c>
      <c r="B108" t="s">
        <v>105</v>
      </c>
      <c r="E108" s="3">
        <v>3200</v>
      </c>
      <c r="F108" t="s">
        <v>36</v>
      </c>
    </row>
    <row r="109" spans="1:6" x14ac:dyDescent="0.25">
      <c r="A109">
        <v>32231</v>
      </c>
      <c r="B109" t="s">
        <v>106</v>
      </c>
      <c r="E109" s="3">
        <v>700</v>
      </c>
      <c r="F109" t="s">
        <v>36</v>
      </c>
    </row>
    <row r="110" spans="1:6" x14ac:dyDescent="0.25">
      <c r="A110">
        <v>32233</v>
      </c>
      <c r="B110" t="s">
        <v>107</v>
      </c>
      <c r="E110" s="3">
        <v>250</v>
      </c>
      <c r="F110" t="s">
        <v>36</v>
      </c>
    </row>
    <row r="111" spans="1:6" x14ac:dyDescent="0.25">
      <c r="A111">
        <v>32234</v>
      </c>
      <c r="B111" t="s">
        <v>108</v>
      </c>
      <c r="E111" s="3">
        <v>12000</v>
      </c>
      <c r="F111" t="s">
        <v>36</v>
      </c>
    </row>
    <row r="112" spans="1:6" x14ac:dyDescent="0.25">
      <c r="A112">
        <v>3224</v>
      </c>
      <c r="B112" t="s">
        <v>109</v>
      </c>
      <c r="E112" s="3">
        <v>122</v>
      </c>
      <c r="F112" t="s">
        <v>36</v>
      </c>
    </row>
    <row r="113" spans="1:6" x14ac:dyDescent="0.25">
      <c r="A113">
        <v>3225</v>
      </c>
      <c r="B113" t="s">
        <v>110</v>
      </c>
      <c r="E113" s="3">
        <v>34.5</v>
      </c>
      <c r="F113" t="s">
        <v>36</v>
      </c>
    </row>
    <row r="114" spans="1:6" x14ac:dyDescent="0.25">
      <c r="A114">
        <v>3227</v>
      </c>
      <c r="B114" t="s">
        <v>111</v>
      </c>
      <c r="E114" s="3">
        <v>0</v>
      </c>
      <c r="F114" t="s">
        <v>36</v>
      </c>
    </row>
    <row r="115" spans="1:6" x14ac:dyDescent="0.25">
      <c r="A115">
        <v>323</v>
      </c>
      <c r="B115" t="s">
        <v>112</v>
      </c>
      <c r="E115" s="3">
        <f>SUM(E116:E125)</f>
        <v>31732.5</v>
      </c>
      <c r="F115" t="s">
        <v>36</v>
      </c>
    </row>
    <row r="116" spans="1:6" x14ac:dyDescent="0.25">
      <c r="A116">
        <v>3231</v>
      </c>
      <c r="B116" t="s">
        <v>113</v>
      </c>
      <c r="E116" s="3">
        <v>1200</v>
      </c>
      <c r="F116" t="s">
        <v>36</v>
      </c>
    </row>
    <row r="117" spans="1:6" x14ac:dyDescent="0.25">
      <c r="A117">
        <v>3232</v>
      </c>
      <c r="B117" t="s">
        <v>114</v>
      </c>
      <c r="E117" s="3">
        <v>3890</v>
      </c>
      <c r="F117" t="s">
        <v>36</v>
      </c>
    </row>
    <row r="118" spans="1:6" x14ac:dyDescent="0.25">
      <c r="A118">
        <v>3233</v>
      </c>
      <c r="B118" t="s">
        <v>115</v>
      </c>
      <c r="E118" s="3">
        <v>0</v>
      </c>
      <c r="F118" t="s">
        <v>36</v>
      </c>
    </row>
    <row r="119" spans="1:6" x14ac:dyDescent="0.25">
      <c r="A119">
        <v>3234</v>
      </c>
      <c r="B119" t="s">
        <v>116</v>
      </c>
      <c r="E119" s="3">
        <v>2150</v>
      </c>
      <c r="F119" t="s">
        <v>36</v>
      </c>
    </row>
    <row r="120" spans="1:6" x14ac:dyDescent="0.25">
      <c r="A120">
        <v>3235</v>
      </c>
      <c r="B120" t="s">
        <v>117</v>
      </c>
      <c r="E120" s="3">
        <v>200</v>
      </c>
      <c r="F120" t="s">
        <v>36</v>
      </c>
    </row>
    <row r="121" spans="1:6" x14ac:dyDescent="0.25">
      <c r="A121">
        <v>3236</v>
      </c>
      <c r="B121" t="s">
        <v>118</v>
      </c>
      <c r="E121" s="3">
        <v>2340</v>
      </c>
      <c r="F121" t="s">
        <v>36</v>
      </c>
    </row>
    <row r="122" spans="1:6" x14ac:dyDescent="0.25">
      <c r="A122">
        <v>3237</v>
      </c>
      <c r="B122" t="s">
        <v>119</v>
      </c>
      <c r="E122" s="3">
        <v>50</v>
      </c>
      <c r="F122" t="s">
        <v>36</v>
      </c>
    </row>
    <row r="123" spans="1:6" x14ac:dyDescent="0.25">
      <c r="A123">
        <v>3237</v>
      </c>
      <c r="B123" t="s">
        <v>119</v>
      </c>
      <c r="E123" s="3">
        <v>18062.5</v>
      </c>
      <c r="F123" t="s">
        <v>120</v>
      </c>
    </row>
    <row r="124" spans="1:6" x14ac:dyDescent="0.25">
      <c r="A124">
        <v>3238</v>
      </c>
      <c r="B124" t="s">
        <v>121</v>
      </c>
      <c r="E124" s="3">
        <v>3725</v>
      </c>
      <c r="F124" t="s">
        <v>36</v>
      </c>
    </row>
    <row r="125" spans="1:6" x14ac:dyDescent="0.25">
      <c r="A125">
        <v>3239</v>
      </c>
      <c r="B125" t="s">
        <v>122</v>
      </c>
      <c r="E125" s="3">
        <v>115</v>
      </c>
      <c r="F125" t="s">
        <v>36</v>
      </c>
    </row>
    <row r="126" spans="1:6" x14ac:dyDescent="0.25">
      <c r="A126">
        <v>329</v>
      </c>
      <c r="B126" t="s">
        <v>123</v>
      </c>
      <c r="E126" s="3">
        <f>SUM(E127:E131)</f>
        <v>1502</v>
      </c>
      <c r="F126" t="s">
        <v>36</v>
      </c>
    </row>
    <row r="127" spans="1:6" x14ac:dyDescent="0.25">
      <c r="A127">
        <v>3292</v>
      </c>
      <c r="B127" t="s">
        <v>124</v>
      </c>
      <c r="E127" s="3">
        <v>1292</v>
      </c>
      <c r="F127" t="s">
        <v>36</v>
      </c>
    </row>
    <row r="128" spans="1:6" x14ac:dyDescent="0.25">
      <c r="A128">
        <v>3293</v>
      </c>
      <c r="B128" t="s">
        <v>125</v>
      </c>
      <c r="E128" s="3">
        <v>0</v>
      </c>
      <c r="F128" t="s">
        <v>36</v>
      </c>
    </row>
    <row r="129" spans="1:6" x14ac:dyDescent="0.25">
      <c r="A129">
        <v>3294</v>
      </c>
      <c r="B129" t="s">
        <v>126</v>
      </c>
      <c r="E129" s="3">
        <v>50</v>
      </c>
      <c r="F129" t="s">
        <v>36</v>
      </c>
    </row>
    <row r="130" spans="1:6" x14ac:dyDescent="0.25">
      <c r="A130">
        <v>3295</v>
      </c>
      <c r="B130" t="s">
        <v>127</v>
      </c>
      <c r="E130" s="3">
        <v>70</v>
      </c>
      <c r="F130" t="s">
        <v>36</v>
      </c>
    </row>
    <row r="131" spans="1:6" x14ac:dyDescent="0.25">
      <c r="A131">
        <v>3299</v>
      </c>
      <c r="B131" t="s">
        <v>128</v>
      </c>
      <c r="E131" s="3">
        <v>90</v>
      </c>
      <c r="F131" t="s">
        <v>36</v>
      </c>
    </row>
    <row r="132" spans="1:6" x14ac:dyDescent="0.25">
      <c r="A132">
        <v>34</v>
      </c>
      <c r="B132" t="s">
        <v>129</v>
      </c>
      <c r="E132" s="3">
        <f>SUM(E133:E134)</f>
        <v>0</v>
      </c>
      <c r="F132" t="s">
        <v>36</v>
      </c>
    </row>
    <row r="133" spans="1:6" x14ac:dyDescent="0.25">
      <c r="A133">
        <v>3431</v>
      </c>
      <c r="B133" t="s">
        <v>130</v>
      </c>
      <c r="E133" s="3">
        <v>0</v>
      </c>
      <c r="F133" t="s">
        <v>36</v>
      </c>
    </row>
    <row r="134" spans="1:6" x14ac:dyDescent="0.25">
      <c r="A134">
        <v>3433</v>
      </c>
      <c r="B134" t="s">
        <v>131</v>
      </c>
      <c r="E134" s="3">
        <v>0</v>
      </c>
      <c r="F134" t="s">
        <v>36</v>
      </c>
    </row>
    <row r="135" spans="1:6" x14ac:dyDescent="0.25">
      <c r="A135">
        <v>38</v>
      </c>
      <c r="B135" t="s">
        <v>132</v>
      </c>
      <c r="E135" s="3">
        <f>E136</f>
        <v>0</v>
      </c>
      <c r="F135" t="s">
        <v>36</v>
      </c>
    </row>
    <row r="136" spans="1:6" x14ac:dyDescent="0.25">
      <c r="A136">
        <v>38311</v>
      </c>
      <c r="B136" t="s">
        <v>133</v>
      </c>
      <c r="E136" s="3"/>
      <c r="F136" t="s">
        <v>36</v>
      </c>
    </row>
    <row r="137" spans="1:6" x14ac:dyDescent="0.25">
      <c r="E137" s="3"/>
    </row>
    <row r="138" spans="1:6" x14ac:dyDescent="0.25">
      <c r="A138">
        <v>4</v>
      </c>
      <c r="B138" t="s">
        <v>134</v>
      </c>
      <c r="E138" s="3">
        <f>SUM(E139+E141)</f>
        <v>0</v>
      </c>
    </row>
    <row r="139" spans="1:6" x14ac:dyDescent="0.25">
      <c r="A139">
        <v>41</v>
      </c>
      <c r="B139" t="s">
        <v>135</v>
      </c>
      <c r="E139" s="3">
        <f>E140</f>
        <v>0</v>
      </c>
    </row>
    <row r="140" spans="1:6" x14ac:dyDescent="0.25">
      <c r="A140">
        <v>4511</v>
      </c>
      <c r="B140" t="s">
        <v>136</v>
      </c>
      <c r="E140" s="3">
        <v>0</v>
      </c>
    </row>
    <row r="141" spans="1:6" x14ac:dyDescent="0.25">
      <c r="A141">
        <v>42</v>
      </c>
      <c r="B141" t="s">
        <v>137</v>
      </c>
      <c r="E141" s="3">
        <f>SUM(E142+E144+E148+E150)</f>
        <v>0</v>
      </c>
      <c r="F141" t="s">
        <v>36</v>
      </c>
    </row>
    <row r="142" spans="1:6" x14ac:dyDescent="0.25">
      <c r="A142">
        <v>421</v>
      </c>
      <c r="B142" t="s">
        <v>138</v>
      </c>
      <c r="E142" s="3">
        <f>E143</f>
        <v>0</v>
      </c>
      <c r="F142" t="s">
        <v>204</v>
      </c>
    </row>
    <row r="143" spans="1:6" x14ac:dyDescent="0.25">
      <c r="A143">
        <v>42123</v>
      </c>
      <c r="B143" t="s">
        <v>139</v>
      </c>
      <c r="E143" s="3">
        <v>0</v>
      </c>
      <c r="F143" t="s">
        <v>204</v>
      </c>
    </row>
    <row r="144" spans="1:6" x14ac:dyDescent="0.25">
      <c r="A144">
        <v>422</v>
      </c>
      <c r="B144" t="s">
        <v>140</v>
      </c>
      <c r="E144" s="3">
        <f>SUM(E145:E146)</f>
        <v>0</v>
      </c>
      <c r="F144" t="s">
        <v>36</v>
      </c>
    </row>
    <row r="145" spans="1:6" x14ac:dyDescent="0.25">
      <c r="A145">
        <v>42211</v>
      </c>
      <c r="B145" t="s">
        <v>141</v>
      </c>
      <c r="E145" s="3">
        <v>0</v>
      </c>
      <c r="F145" t="s">
        <v>36</v>
      </c>
    </row>
    <row r="146" spans="1:6" x14ac:dyDescent="0.25">
      <c r="A146">
        <v>42219</v>
      </c>
      <c r="B146" t="s">
        <v>142</v>
      </c>
      <c r="E146" s="3">
        <v>0</v>
      </c>
      <c r="F146" t="s">
        <v>36</v>
      </c>
    </row>
    <row r="147" spans="1:6" x14ac:dyDescent="0.25">
      <c r="A147">
        <v>42262</v>
      </c>
      <c r="B147" t="s">
        <v>143</v>
      </c>
      <c r="E147" s="3">
        <v>0</v>
      </c>
    </row>
    <row r="148" spans="1:6" x14ac:dyDescent="0.25">
      <c r="A148">
        <v>426</v>
      </c>
      <c r="B148" t="s">
        <v>144</v>
      </c>
      <c r="E148" s="3">
        <f>E149</f>
        <v>0</v>
      </c>
    </row>
    <row r="149" spans="1:6" x14ac:dyDescent="0.25">
      <c r="A149">
        <v>42641</v>
      </c>
      <c r="B149" t="s">
        <v>145</v>
      </c>
      <c r="E149" s="3">
        <v>0</v>
      </c>
    </row>
    <row r="150" spans="1:6" x14ac:dyDescent="0.25">
      <c r="A150">
        <v>45</v>
      </c>
      <c r="B150" t="s">
        <v>146</v>
      </c>
      <c r="E150" s="3">
        <f>E151</f>
        <v>0</v>
      </c>
    </row>
    <row r="151" spans="1:6" x14ac:dyDescent="0.25">
      <c r="A151">
        <v>45111</v>
      </c>
      <c r="B151" t="s">
        <v>147</v>
      </c>
      <c r="E151" s="3">
        <v>0</v>
      </c>
    </row>
    <row r="152" spans="1:6" x14ac:dyDescent="0.25">
      <c r="E152" s="3"/>
    </row>
    <row r="153" spans="1:6" x14ac:dyDescent="0.25">
      <c r="A153" t="s">
        <v>148</v>
      </c>
      <c r="E153" s="3">
        <f>SUM(E155+E164+E169+E175+E226+E239+E242+E247+E252)</f>
        <v>59663.39</v>
      </c>
    </row>
    <row r="154" spans="1:6" x14ac:dyDescent="0.25">
      <c r="A154" t="s">
        <v>3</v>
      </c>
      <c r="E154" s="3"/>
    </row>
    <row r="155" spans="1:6" x14ac:dyDescent="0.25">
      <c r="A155" t="s">
        <v>149</v>
      </c>
      <c r="E155" s="3">
        <f>E156</f>
        <v>1900</v>
      </c>
      <c r="F155" t="s">
        <v>36</v>
      </c>
    </row>
    <row r="156" spans="1:6" x14ac:dyDescent="0.25">
      <c r="A156">
        <v>329</v>
      </c>
      <c r="B156" t="s">
        <v>150</v>
      </c>
      <c r="E156" s="3">
        <f>SUM(E157:E162)</f>
        <v>1900</v>
      </c>
    </row>
    <row r="157" spans="1:6" x14ac:dyDescent="0.25">
      <c r="A157">
        <v>32224</v>
      </c>
      <c r="B157" t="s">
        <v>151</v>
      </c>
      <c r="E157" s="3"/>
    </row>
    <row r="158" spans="1:6" x14ac:dyDescent="0.25">
      <c r="A158">
        <v>32359</v>
      </c>
      <c r="B158" t="s">
        <v>152</v>
      </c>
      <c r="E158" s="3"/>
    </row>
    <row r="159" spans="1:6" x14ac:dyDescent="0.25">
      <c r="A159">
        <v>32371</v>
      </c>
      <c r="B159" t="s">
        <v>153</v>
      </c>
      <c r="E159" s="3">
        <v>0</v>
      </c>
    </row>
    <row r="160" spans="1:6" x14ac:dyDescent="0.25">
      <c r="A160">
        <v>3239</v>
      </c>
      <c r="B160" t="s">
        <v>154</v>
      </c>
      <c r="E160" s="3">
        <v>0</v>
      </c>
    </row>
    <row r="161" spans="1:6" x14ac:dyDescent="0.25">
      <c r="A161">
        <v>32411</v>
      </c>
      <c r="B161" t="s">
        <v>155</v>
      </c>
      <c r="E161" s="3"/>
    </row>
    <row r="162" spans="1:6" x14ac:dyDescent="0.25">
      <c r="A162">
        <v>32999</v>
      </c>
      <c r="B162" t="s">
        <v>156</v>
      </c>
      <c r="E162" s="3">
        <v>1900</v>
      </c>
    </row>
    <row r="163" spans="1:6" x14ac:dyDescent="0.25">
      <c r="E163" s="3"/>
    </row>
    <row r="164" spans="1:6" x14ac:dyDescent="0.25">
      <c r="A164" t="s">
        <v>157</v>
      </c>
      <c r="E164" s="3">
        <f>SUM(E165+E167)</f>
        <v>0</v>
      </c>
      <c r="F164" t="s">
        <v>36</v>
      </c>
    </row>
    <row r="165" spans="1:6" x14ac:dyDescent="0.25">
      <c r="A165">
        <v>311</v>
      </c>
      <c r="B165" t="s">
        <v>84</v>
      </c>
      <c r="E165" s="3">
        <f>E166</f>
        <v>0</v>
      </c>
    </row>
    <row r="166" spans="1:6" x14ac:dyDescent="0.25">
      <c r="A166">
        <v>3111</v>
      </c>
      <c r="B166" t="s">
        <v>85</v>
      </c>
      <c r="E166" s="3">
        <v>0</v>
      </c>
    </row>
    <row r="167" spans="1:6" x14ac:dyDescent="0.25">
      <c r="A167">
        <v>313</v>
      </c>
      <c r="B167" t="s">
        <v>95</v>
      </c>
      <c r="E167" s="3">
        <f>E168</f>
        <v>0</v>
      </c>
    </row>
    <row r="168" spans="1:6" x14ac:dyDescent="0.25">
      <c r="A168">
        <v>3132</v>
      </c>
      <c r="B168" t="s">
        <v>158</v>
      </c>
      <c r="E168" s="3">
        <v>0</v>
      </c>
    </row>
    <row r="169" spans="1:6" x14ac:dyDescent="0.25">
      <c r="A169" t="s">
        <v>159</v>
      </c>
      <c r="E169" s="3">
        <f>SUM(E170+E172)</f>
        <v>5907</v>
      </c>
    </row>
    <row r="170" spans="1:6" x14ac:dyDescent="0.25">
      <c r="A170">
        <v>322</v>
      </c>
      <c r="B170" t="s">
        <v>160</v>
      </c>
      <c r="E170" s="3">
        <f>E171</f>
        <v>199</v>
      </c>
      <c r="F170" t="s">
        <v>8</v>
      </c>
    </row>
    <row r="171" spans="1:6" x14ac:dyDescent="0.25">
      <c r="A171">
        <v>3221</v>
      </c>
      <c r="B171" t="s">
        <v>161</v>
      </c>
      <c r="E171" s="3">
        <v>199</v>
      </c>
    </row>
    <row r="172" spans="1:6" x14ac:dyDescent="0.25">
      <c r="A172">
        <v>323</v>
      </c>
      <c r="B172" t="s">
        <v>112</v>
      </c>
      <c r="E172" s="3">
        <f>E173+E174</f>
        <v>5708</v>
      </c>
      <c r="F172" t="s">
        <v>8</v>
      </c>
    </row>
    <row r="173" spans="1:6" x14ac:dyDescent="0.25">
      <c r="A173">
        <v>3237</v>
      </c>
      <c r="B173" t="s">
        <v>162</v>
      </c>
      <c r="E173" s="3">
        <v>5708</v>
      </c>
    </row>
    <row r="174" spans="1:6" x14ac:dyDescent="0.25">
      <c r="A174">
        <v>3237</v>
      </c>
      <c r="B174" t="s">
        <v>162</v>
      </c>
      <c r="E174" s="3">
        <v>0</v>
      </c>
      <c r="F174" t="s">
        <v>163</v>
      </c>
    </row>
    <row r="175" spans="1:6" x14ac:dyDescent="0.25">
      <c r="A175" t="s">
        <v>164</v>
      </c>
      <c r="E175" s="3">
        <f>SUM(E177+E180+E186+E195+E209+E211+E221)</f>
        <v>37392.93</v>
      </c>
    </row>
    <row r="176" spans="1:6" x14ac:dyDescent="0.25">
      <c r="E176" s="3"/>
    </row>
    <row r="177" spans="1:6" x14ac:dyDescent="0.25">
      <c r="A177">
        <v>311</v>
      </c>
      <c r="B177" t="s">
        <v>84</v>
      </c>
      <c r="E177" s="3">
        <f>SUM(E178:E179)</f>
        <v>0</v>
      </c>
    </row>
    <row r="178" spans="1:6" x14ac:dyDescent="0.25">
      <c r="A178">
        <v>31113</v>
      </c>
      <c r="B178" t="s">
        <v>165</v>
      </c>
      <c r="E178" s="3">
        <v>0</v>
      </c>
      <c r="F178" t="s">
        <v>166</v>
      </c>
    </row>
    <row r="179" spans="1:6" x14ac:dyDescent="0.25">
      <c r="A179">
        <v>31113</v>
      </c>
      <c r="B179" t="s">
        <v>165</v>
      </c>
      <c r="E179" s="3">
        <v>0</v>
      </c>
      <c r="F179" t="s">
        <v>10</v>
      </c>
    </row>
    <row r="180" spans="1:6" x14ac:dyDescent="0.25">
      <c r="A180">
        <v>321</v>
      </c>
      <c r="B180" t="s">
        <v>167</v>
      </c>
      <c r="E180" s="3">
        <f>SUM(E181:E185)</f>
        <v>4284</v>
      </c>
    </row>
    <row r="181" spans="1:6" x14ac:dyDescent="0.25">
      <c r="A181">
        <v>3211</v>
      </c>
      <c r="B181" t="s">
        <v>168</v>
      </c>
      <c r="E181" s="3">
        <v>180</v>
      </c>
      <c r="F181" t="s">
        <v>169</v>
      </c>
    </row>
    <row r="182" spans="1:6" x14ac:dyDescent="0.25">
      <c r="A182">
        <v>3211</v>
      </c>
      <c r="B182" t="s">
        <v>168</v>
      </c>
      <c r="E182" s="3">
        <v>2124</v>
      </c>
      <c r="F182" t="s">
        <v>28</v>
      </c>
    </row>
    <row r="183" spans="1:6" x14ac:dyDescent="0.25">
      <c r="A183">
        <v>3211</v>
      </c>
      <c r="B183" t="s">
        <v>168</v>
      </c>
      <c r="E183" s="3">
        <v>1240</v>
      </c>
      <c r="F183" t="s">
        <v>20</v>
      </c>
    </row>
    <row r="184" spans="1:6" x14ac:dyDescent="0.25">
      <c r="A184">
        <v>3214</v>
      </c>
      <c r="B184" t="s">
        <v>170</v>
      </c>
      <c r="E184" s="3">
        <v>0</v>
      </c>
      <c r="F184" t="s">
        <v>171</v>
      </c>
    </row>
    <row r="185" spans="1:6" x14ac:dyDescent="0.25">
      <c r="A185">
        <v>3214</v>
      </c>
      <c r="B185" t="s">
        <v>170</v>
      </c>
      <c r="E185" s="3">
        <v>740</v>
      </c>
      <c r="F185" t="s">
        <v>169</v>
      </c>
    </row>
    <row r="186" spans="1:6" x14ac:dyDescent="0.25">
      <c r="A186">
        <v>322</v>
      </c>
      <c r="B186" t="s">
        <v>172</v>
      </c>
      <c r="E186" s="3">
        <f>SUM(E187:E194)</f>
        <v>2315.81</v>
      </c>
    </row>
    <row r="187" spans="1:6" x14ac:dyDescent="0.25">
      <c r="A187">
        <v>3221</v>
      </c>
      <c r="B187" t="s">
        <v>173</v>
      </c>
      <c r="E187" s="3">
        <v>133</v>
      </c>
      <c r="F187" t="s">
        <v>174</v>
      </c>
    </row>
    <row r="188" spans="1:6" x14ac:dyDescent="0.25">
      <c r="A188">
        <v>3221</v>
      </c>
      <c r="B188" t="s">
        <v>173</v>
      </c>
      <c r="E188" s="3">
        <v>482.81</v>
      </c>
      <c r="F188" t="s">
        <v>175</v>
      </c>
    </row>
    <row r="189" spans="1:6" x14ac:dyDescent="0.25">
      <c r="A189">
        <v>3221</v>
      </c>
      <c r="B189" t="s">
        <v>173</v>
      </c>
      <c r="E189" s="3">
        <v>100</v>
      </c>
      <c r="F189" t="s">
        <v>171</v>
      </c>
    </row>
    <row r="190" spans="1:6" x14ac:dyDescent="0.25">
      <c r="A190">
        <v>32221</v>
      </c>
      <c r="B190" t="s">
        <v>173</v>
      </c>
      <c r="E190" s="3">
        <v>500</v>
      </c>
      <c r="F190" t="s">
        <v>169</v>
      </c>
    </row>
    <row r="191" spans="1:6" x14ac:dyDescent="0.25">
      <c r="A191">
        <v>32224</v>
      </c>
      <c r="B191" t="s">
        <v>176</v>
      </c>
      <c r="E191" s="3">
        <v>200</v>
      </c>
      <c r="F191" t="s">
        <v>171</v>
      </c>
    </row>
    <row r="192" spans="1:6" x14ac:dyDescent="0.25">
      <c r="A192">
        <v>32224</v>
      </c>
      <c r="B192" t="s">
        <v>176</v>
      </c>
      <c r="E192" s="3">
        <v>0</v>
      </c>
      <c r="F192" t="s">
        <v>209</v>
      </c>
    </row>
    <row r="193" spans="1:6" x14ac:dyDescent="0.25">
      <c r="A193">
        <v>32224</v>
      </c>
      <c r="B193" t="s">
        <v>176</v>
      </c>
      <c r="E193" s="3">
        <v>500</v>
      </c>
      <c r="F193" t="s">
        <v>169</v>
      </c>
    </row>
    <row r="194" spans="1:6" x14ac:dyDescent="0.25">
      <c r="A194">
        <v>32224</v>
      </c>
      <c r="B194" t="s">
        <v>176</v>
      </c>
      <c r="E194" s="3">
        <v>400</v>
      </c>
      <c r="F194" t="s">
        <v>8</v>
      </c>
    </row>
    <row r="195" spans="1:6" x14ac:dyDescent="0.25">
      <c r="A195">
        <v>323</v>
      </c>
      <c r="B195" t="s">
        <v>112</v>
      </c>
      <c r="E195" s="3">
        <f>SUM(E196:E208)</f>
        <v>6973.5099999999993</v>
      </c>
    </row>
    <row r="196" spans="1:6" x14ac:dyDescent="0.25">
      <c r="A196">
        <v>3233</v>
      </c>
      <c r="B196" t="s">
        <v>177</v>
      </c>
      <c r="E196" s="3">
        <v>0</v>
      </c>
      <c r="F196" t="s">
        <v>178</v>
      </c>
    </row>
    <row r="197" spans="1:6" x14ac:dyDescent="0.25">
      <c r="A197">
        <v>3235</v>
      </c>
      <c r="B197" t="s">
        <v>179</v>
      </c>
      <c r="E197" s="3">
        <v>2124</v>
      </c>
      <c r="F197" t="s">
        <v>20</v>
      </c>
    </row>
    <row r="198" spans="1:6" x14ac:dyDescent="0.25">
      <c r="A198">
        <v>3235</v>
      </c>
      <c r="B198" t="s">
        <v>179</v>
      </c>
      <c r="E198" s="3">
        <v>0</v>
      </c>
      <c r="F198" t="s">
        <v>8</v>
      </c>
    </row>
    <row r="199" spans="1:6" x14ac:dyDescent="0.25">
      <c r="A199">
        <v>3235</v>
      </c>
      <c r="B199" t="s">
        <v>179</v>
      </c>
      <c r="E199" s="3">
        <v>0</v>
      </c>
      <c r="F199" t="s">
        <v>28</v>
      </c>
    </row>
    <row r="200" spans="1:6" x14ac:dyDescent="0.25">
      <c r="A200">
        <v>3237</v>
      </c>
      <c r="B200" t="s">
        <v>180</v>
      </c>
      <c r="E200" s="3">
        <v>0</v>
      </c>
      <c r="F200" t="s">
        <v>8</v>
      </c>
    </row>
    <row r="201" spans="1:6" x14ac:dyDescent="0.25">
      <c r="A201">
        <v>3237</v>
      </c>
      <c r="B201" t="s">
        <v>180</v>
      </c>
      <c r="E201" s="3">
        <v>1700</v>
      </c>
      <c r="F201" t="s">
        <v>28</v>
      </c>
    </row>
    <row r="202" spans="1:6" x14ac:dyDescent="0.25">
      <c r="A202">
        <v>3237</v>
      </c>
      <c r="B202" t="s">
        <v>180</v>
      </c>
      <c r="E202" s="3">
        <v>700</v>
      </c>
      <c r="F202" t="s">
        <v>230</v>
      </c>
    </row>
    <row r="203" spans="1:6" x14ac:dyDescent="0.25">
      <c r="A203">
        <v>3239</v>
      </c>
      <c r="B203" t="s">
        <v>181</v>
      </c>
      <c r="E203" s="3">
        <v>100</v>
      </c>
      <c r="F203" t="s">
        <v>171</v>
      </c>
    </row>
    <row r="204" spans="1:6" x14ac:dyDescent="0.25">
      <c r="A204">
        <v>3239</v>
      </c>
      <c r="B204" t="s">
        <v>181</v>
      </c>
      <c r="E204" s="3">
        <v>392.07</v>
      </c>
      <c r="F204" t="s">
        <v>203</v>
      </c>
    </row>
    <row r="205" spans="1:6" x14ac:dyDescent="0.25">
      <c r="A205">
        <v>3239</v>
      </c>
      <c r="B205" t="s">
        <v>181</v>
      </c>
      <c r="E205" s="3">
        <v>267</v>
      </c>
      <c r="F205" t="s">
        <v>174</v>
      </c>
    </row>
    <row r="206" spans="1:6" x14ac:dyDescent="0.25">
      <c r="A206">
        <v>3239</v>
      </c>
      <c r="B206" t="s">
        <v>181</v>
      </c>
      <c r="E206" s="3">
        <v>266</v>
      </c>
      <c r="F206" t="s">
        <v>8</v>
      </c>
    </row>
    <row r="207" spans="1:6" x14ac:dyDescent="0.25">
      <c r="A207">
        <v>3239</v>
      </c>
      <c r="B207" t="s">
        <v>181</v>
      </c>
      <c r="E207" s="3">
        <v>1000</v>
      </c>
      <c r="F207" t="s">
        <v>28</v>
      </c>
    </row>
    <row r="208" spans="1:6" x14ac:dyDescent="0.25">
      <c r="A208">
        <v>3239</v>
      </c>
      <c r="B208" t="s">
        <v>181</v>
      </c>
      <c r="E208" s="3">
        <v>424.44</v>
      </c>
      <c r="F208" t="s">
        <v>169</v>
      </c>
    </row>
    <row r="209" spans="1:6" x14ac:dyDescent="0.25">
      <c r="A209">
        <v>324</v>
      </c>
      <c r="B209" t="s">
        <v>182</v>
      </c>
      <c r="E209" s="3">
        <f>SUM(E210:E210)</f>
        <v>0</v>
      </c>
    </row>
    <row r="210" spans="1:6" x14ac:dyDescent="0.25">
      <c r="A210">
        <v>32411</v>
      </c>
      <c r="B210" t="s">
        <v>183</v>
      </c>
      <c r="E210" s="3">
        <v>0</v>
      </c>
      <c r="F210" t="s">
        <v>184</v>
      </c>
    </row>
    <row r="211" spans="1:6" x14ac:dyDescent="0.25">
      <c r="A211">
        <v>329</v>
      </c>
      <c r="B211" t="s">
        <v>185</v>
      </c>
      <c r="E211" s="3">
        <f>SUM(E212:E220)</f>
        <v>6818.2</v>
      </c>
    </row>
    <row r="212" spans="1:6" x14ac:dyDescent="0.25">
      <c r="A212">
        <v>3293</v>
      </c>
      <c r="B212" t="s">
        <v>186</v>
      </c>
      <c r="E212" s="3">
        <v>0</v>
      </c>
      <c r="F212" t="s">
        <v>10</v>
      </c>
    </row>
    <row r="213" spans="1:6" x14ac:dyDescent="0.25">
      <c r="A213">
        <v>3294</v>
      </c>
      <c r="B213" t="s">
        <v>187</v>
      </c>
      <c r="E213" s="3">
        <v>25</v>
      </c>
      <c r="F213" t="s">
        <v>169</v>
      </c>
    </row>
    <row r="214" spans="1:6" x14ac:dyDescent="0.25">
      <c r="A214">
        <v>3299</v>
      </c>
      <c r="B214" t="s">
        <v>188</v>
      </c>
      <c r="E214" s="3">
        <v>460</v>
      </c>
      <c r="F214" t="s">
        <v>166</v>
      </c>
    </row>
    <row r="215" spans="1:6" x14ac:dyDescent="0.25">
      <c r="A215">
        <v>3299</v>
      </c>
      <c r="B215" t="s">
        <v>188</v>
      </c>
      <c r="E215" s="3">
        <v>658.54</v>
      </c>
      <c r="F215" t="s">
        <v>175</v>
      </c>
    </row>
    <row r="216" spans="1:6" x14ac:dyDescent="0.25">
      <c r="A216">
        <v>3299</v>
      </c>
      <c r="B216" t="s">
        <v>188</v>
      </c>
      <c r="E216" s="3">
        <v>36.450000000000003</v>
      </c>
      <c r="F216" t="s">
        <v>231</v>
      </c>
    </row>
    <row r="217" spans="1:6" x14ac:dyDescent="0.25">
      <c r="A217">
        <v>3299</v>
      </c>
      <c r="B217" t="s">
        <v>188</v>
      </c>
      <c r="E217" s="3">
        <v>2124</v>
      </c>
      <c r="F217" t="s">
        <v>8</v>
      </c>
    </row>
    <row r="218" spans="1:6" x14ac:dyDescent="0.25">
      <c r="A218">
        <v>3299</v>
      </c>
      <c r="B218" t="s">
        <v>188</v>
      </c>
      <c r="E218" s="3">
        <v>1426.21</v>
      </c>
      <c r="F218" t="s">
        <v>190</v>
      </c>
    </row>
    <row r="219" spans="1:6" x14ac:dyDescent="0.25">
      <c r="A219">
        <v>3299</v>
      </c>
      <c r="B219" t="s">
        <v>188</v>
      </c>
      <c r="E219" s="3">
        <v>0</v>
      </c>
    </row>
    <row r="220" spans="1:6" x14ac:dyDescent="0.25">
      <c r="A220">
        <v>3299</v>
      </c>
      <c r="B220" t="s">
        <v>188</v>
      </c>
      <c r="E220" s="3">
        <v>2088</v>
      </c>
      <c r="F220" t="s">
        <v>28</v>
      </c>
    </row>
    <row r="221" spans="1:6" x14ac:dyDescent="0.25">
      <c r="A221">
        <v>422</v>
      </c>
      <c r="B221" t="s">
        <v>140</v>
      </c>
      <c r="E221" s="3">
        <f>SUM(E222:E224)</f>
        <v>17001.41</v>
      </c>
    </row>
    <row r="222" spans="1:6" x14ac:dyDescent="0.25">
      <c r="A222">
        <v>42411</v>
      </c>
      <c r="B222" t="s">
        <v>191</v>
      </c>
      <c r="E222" s="3">
        <v>1.41</v>
      </c>
      <c r="F222" t="s">
        <v>166</v>
      </c>
    </row>
    <row r="223" spans="1:6" x14ac:dyDescent="0.25">
      <c r="A223">
        <v>4221</v>
      </c>
      <c r="B223" t="s">
        <v>192</v>
      </c>
      <c r="E223" s="3">
        <v>0</v>
      </c>
      <c r="F223" t="s">
        <v>25</v>
      </c>
    </row>
    <row r="224" spans="1:6" x14ac:dyDescent="0.25">
      <c r="A224">
        <v>42211</v>
      </c>
      <c r="B224" t="s">
        <v>233</v>
      </c>
      <c r="E224" s="3">
        <v>17000</v>
      </c>
      <c r="F224" t="s">
        <v>8</v>
      </c>
    </row>
    <row r="225" spans="1:6" x14ac:dyDescent="0.25">
      <c r="E225" s="3"/>
    </row>
    <row r="226" spans="1:6" x14ac:dyDescent="0.25">
      <c r="A226" t="s">
        <v>194</v>
      </c>
      <c r="E226" s="3">
        <f>SUM(E228+E230+E232+E234)</f>
        <v>0</v>
      </c>
    </row>
    <row r="227" spans="1:6" x14ac:dyDescent="0.25">
      <c r="E227" s="3"/>
    </row>
    <row r="228" spans="1:6" x14ac:dyDescent="0.25">
      <c r="A228">
        <v>311</v>
      </c>
      <c r="B228" t="s">
        <v>195</v>
      </c>
      <c r="E228" s="3">
        <f>E229</f>
        <v>0</v>
      </c>
      <c r="F228" t="s">
        <v>17</v>
      </c>
    </row>
    <row r="229" spans="1:6" x14ac:dyDescent="0.25">
      <c r="A229">
        <v>3111</v>
      </c>
      <c r="B229" t="s">
        <v>195</v>
      </c>
      <c r="E229" s="3"/>
      <c r="F229" t="s">
        <v>17</v>
      </c>
    </row>
    <row r="230" spans="1:6" x14ac:dyDescent="0.25">
      <c r="A230">
        <v>312</v>
      </c>
      <c r="B230" t="s">
        <v>88</v>
      </c>
      <c r="E230" s="3">
        <f>E231</f>
        <v>0</v>
      </c>
      <c r="F230" t="s">
        <v>36</v>
      </c>
    </row>
    <row r="231" spans="1:6" x14ac:dyDescent="0.25">
      <c r="A231">
        <v>3121</v>
      </c>
      <c r="B231" t="s">
        <v>196</v>
      </c>
      <c r="E231" s="3"/>
      <c r="F231" t="s">
        <v>36</v>
      </c>
    </row>
    <row r="232" spans="1:6" x14ac:dyDescent="0.25">
      <c r="A232">
        <v>313</v>
      </c>
      <c r="B232" t="s">
        <v>95</v>
      </c>
      <c r="E232" s="3">
        <f>E233</f>
        <v>0</v>
      </c>
      <c r="F232" t="s">
        <v>36</v>
      </c>
    </row>
    <row r="233" spans="1:6" x14ac:dyDescent="0.25">
      <c r="A233">
        <v>3132</v>
      </c>
      <c r="B233" t="s">
        <v>197</v>
      </c>
      <c r="E233" s="3"/>
      <c r="F233" t="s">
        <v>36</v>
      </c>
    </row>
    <row r="234" spans="1:6" x14ac:dyDescent="0.25">
      <c r="A234">
        <v>321</v>
      </c>
      <c r="B234" t="s">
        <v>198</v>
      </c>
      <c r="E234" s="3">
        <f>E235</f>
        <v>0</v>
      </c>
      <c r="F234" t="s">
        <v>36</v>
      </c>
    </row>
    <row r="235" spans="1:6" x14ac:dyDescent="0.25">
      <c r="A235">
        <v>3212</v>
      </c>
      <c r="B235" t="s">
        <v>199</v>
      </c>
      <c r="E235" s="3"/>
      <c r="F235" t="s">
        <v>36</v>
      </c>
    </row>
    <row r="236" spans="1:6" x14ac:dyDescent="0.25">
      <c r="E236" s="3"/>
    </row>
    <row r="237" spans="1:6" x14ac:dyDescent="0.25">
      <c r="A237" t="s">
        <v>200</v>
      </c>
      <c r="E237" s="3"/>
    </row>
    <row r="238" spans="1:6" x14ac:dyDescent="0.25">
      <c r="E238" s="3"/>
    </row>
    <row r="239" spans="1:6" x14ac:dyDescent="0.25">
      <c r="A239">
        <v>321</v>
      </c>
      <c r="B239" t="s">
        <v>201</v>
      </c>
      <c r="E239" s="3">
        <f>E240</f>
        <v>84.96</v>
      </c>
    </row>
    <row r="240" spans="1:6" x14ac:dyDescent="0.25">
      <c r="A240">
        <v>32121</v>
      </c>
      <c r="B240" t="s">
        <v>201</v>
      </c>
      <c r="E240" s="3">
        <v>84.96</v>
      </c>
      <c r="F240" t="s">
        <v>202</v>
      </c>
    </row>
    <row r="242" spans="1:6" x14ac:dyDescent="0.25">
      <c r="A242" t="s">
        <v>217</v>
      </c>
      <c r="E242" s="1">
        <f>SUM(E244+E245)</f>
        <v>1878.5</v>
      </c>
    </row>
    <row r="243" spans="1:6" x14ac:dyDescent="0.25">
      <c r="E243" s="1"/>
    </row>
    <row r="244" spans="1:6" x14ac:dyDescent="0.25">
      <c r="E244" s="1"/>
      <c r="F244" t="s">
        <v>218</v>
      </c>
    </row>
    <row r="245" spans="1:6" x14ac:dyDescent="0.25">
      <c r="A245">
        <v>42211</v>
      </c>
      <c r="B245" t="s">
        <v>141</v>
      </c>
      <c r="E245" s="1">
        <v>1878.5</v>
      </c>
      <c r="F245" t="s">
        <v>218</v>
      </c>
    </row>
    <row r="247" spans="1:6" x14ac:dyDescent="0.25">
      <c r="A247" t="s">
        <v>219</v>
      </c>
      <c r="E247" s="1">
        <f>SUM(E249+E250)</f>
        <v>1500</v>
      </c>
    </row>
    <row r="248" spans="1:6" x14ac:dyDescent="0.25">
      <c r="E248" s="1"/>
    </row>
    <row r="249" spans="1:6" x14ac:dyDescent="0.25">
      <c r="A249">
        <v>32115</v>
      </c>
      <c r="B249" t="s">
        <v>220</v>
      </c>
      <c r="E249" s="1">
        <v>500</v>
      </c>
      <c r="F249" t="s">
        <v>221</v>
      </c>
    </row>
    <row r="250" spans="1:6" x14ac:dyDescent="0.25">
      <c r="A250">
        <v>32355</v>
      </c>
      <c r="B250" t="s">
        <v>117</v>
      </c>
      <c r="E250" s="1">
        <v>1000</v>
      </c>
      <c r="F250" t="s">
        <v>221</v>
      </c>
    </row>
    <row r="252" spans="1:6" x14ac:dyDescent="0.25">
      <c r="A252" t="s">
        <v>232</v>
      </c>
      <c r="E252" s="1">
        <f>SUM(E254:E261)</f>
        <v>11000</v>
      </c>
    </row>
    <row r="253" spans="1:6" x14ac:dyDescent="0.25">
      <c r="E253" s="1"/>
    </row>
    <row r="254" spans="1:6" x14ac:dyDescent="0.25">
      <c r="A254">
        <v>32141</v>
      </c>
      <c r="B254" t="s">
        <v>222</v>
      </c>
      <c r="E254" s="1">
        <v>1100</v>
      </c>
      <c r="F254" t="s">
        <v>229</v>
      </c>
    </row>
    <row r="255" spans="1:6" x14ac:dyDescent="0.25">
      <c r="A255">
        <v>3224</v>
      </c>
      <c r="B255" t="s">
        <v>223</v>
      </c>
      <c r="E255" s="1">
        <v>2300</v>
      </c>
      <c r="F255" t="s">
        <v>229</v>
      </c>
    </row>
    <row r="256" spans="1:6" x14ac:dyDescent="0.25">
      <c r="A256">
        <v>32372</v>
      </c>
      <c r="B256" t="s">
        <v>224</v>
      </c>
      <c r="E256" s="1">
        <v>1100</v>
      </c>
      <c r="F256" t="s">
        <v>229</v>
      </c>
    </row>
    <row r="257" spans="1:6" x14ac:dyDescent="0.25">
      <c r="A257">
        <v>32391</v>
      </c>
      <c r="B257" t="s">
        <v>225</v>
      </c>
      <c r="E257" s="1">
        <v>2600</v>
      </c>
      <c r="F257" t="s">
        <v>229</v>
      </c>
    </row>
    <row r="258" spans="1:6" x14ac:dyDescent="0.25">
      <c r="A258">
        <v>32392</v>
      </c>
      <c r="B258" t="s">
        <v>226</v>
      </c>
      <c r="E258" s="1">
        <v>750</v>
      </c>
      <c r="F258" t="s">
        <v>229</v>
      </c>
    </row>
    <row r="259" spans="1:6" x14ac:dyDescent="0.25">
      <c r="A259">
        <v>3295</v>
      </c>
      <c r="B259" t="s">
        <v>227</v>
      </c>
      <c r="E259" s="1">
        <v>50</v>
      </c>
      <c r="F259" t="s">
        <v>229</v>
      </c>
    </row>
    <row r="260" spans="1:6" x14ac:dyDescent="0.25">
      <c r="A260">
        <v>4227</v>
      </c>
      <c r="B260" t="s">
        <v>228</v>
      </c>
      <c r="E260" s="1">
        <v>900</v>
      </c>
      <c r="F260" t="s">
        <v>229</v>
      </c>
    </row>
    <row r="261" spans="1:6" x14ac:dyDescent="0.25">
      <c r="A261">
        <v>42211</v>
      </c>
      <c r="B261" t="s">
        <v>141</v>
      </c>
      <c r="E261" s="1">
        <v>2200</v>
      </c>
      <c r="F261" t="s">
        <v>229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6"/>
  <sheetViews>
    <sheetView topLeftCell="A13" workbookViewId="0">
      <selection activeCell="H34" sqref="H34"/>
    </sheetView>
  </sheetViews>
  <sheetFormatPr defaultRowHeight="15" x14ac:dyDescent="0.25"/>
  <sheetData>
    <row r="1" spans="1:6" x14ac:dyDescent="0.25">
      <c r="A1" s="2" t="s">
        <v>234</v>
      </c>
      <c r="B1" s="2"/>
      <c r="C1" s="2"/>
    </row>
    <row r="3" spans="1:6" x14ac:dyDescent="0.25">
      <c r="A3" t="s">
        <v>210</v>
      </c>
    </row>
    <row r="4" spans="1:6" x14ac:dyDescent="0.25">
      <c r="A4" t="s">
        <v>0</v>
      </c>
    </row>
    <row r="5" spans="1:6" x14ac:dyDescent="0.25">
      <c r="A5" t="s">
        <v>1</v>
      </c>
    </row>
    <row r="6" spans="1:6" x14ac:dyDescent="0.25">
      <c r="A6" t="s">
        <v>2</v>
      </c>
    </row>
    <row r="7" spans="1:6" x14ac:dyDescent="0.25">
      <c r="A7" t="s">
        <v>3</v>
      </c>
    </row>
    <row r="8" spans="1:6" x14ac:dyDescent="0.25">
      <c r="E8" t="s">
        <v>206</v>
      </c>
      <c r="F8" t="s">
        <v>4</v>
      </c>
    </row>
    <row r="9" spans="1:6" x14ac:dyDescent="0.25">
      <c r="A9">
        <v>6</v>
      </c>
      <c r="B9" t="s">
        <v>5</v>
      </c>
      <c r="E9" s="3">
        <f>SUM(E11+E19+E21+E25+E28+E33+E78)</f>
        <v>917300.08</v>
      </c>
    </row>
    <row r="10" spans="1:6" x14ac:dyDescent="0.25">
      <c r="E10" s="3"/>
    </row>
    <row r="11" spans="1:6" x14ac:dyDescent="0.25">
      <c r="A11">
        <v>636</v>
      </c>
      <c r="B11" t="s">
        <v>6</v>
      </c>
      <c r="E11" s="3">
        <f>SUM(E12:E18)</f>
        <v>795256.02</v>
      </c>
    </row>
    <row r="12" spans="1:6" x14ac:dyDescent="0.25">
      <c r="A12">
        <v>63613</v>
      </c>
      <c r="B12" t="s">
        <v>7</v>
      </c>
      <c r="E12" s="3">
        <v>15013.14</v>
      </c>
      <c r="F12" t="s">
        <v>8</v>
      </c>
    </row>
    <row r="13" spans="1:6" x14ac:dyDescent="0.25">
      <c r="A13">
        <v>63612</v>
      </c>
      <c r="B13" t="s">
        <v>9</v>
      </c>
      <c r="E13" s="3">
        <v>0</v>
      </c>
      <c r="F13" t="s">
        <v>10</v>
      </c>
    </row>
    <row r="14" spans="1:6" x14ac:dyDescent="0.25">
      <c r="A14">
        <v>63612</v>
      </c>
      <c r="B14" t="s">
        <v>11</v>
      </c>
      <c r="E14" s="3">
        <v>721934.38</v>
      </c>
      <c r="F14" t="s">
        <v>10</v>
      </c>
    </row>
    <row r="15" spans="1:6" x14ac:dyDescent="0.25">
      <c r="A15">
        <v>636122</v>
      </c>
      <c r="B15" t="s">
        <v>12</v>
      </c>
      <c r="E15" s="3">
        <v>38531.5</v>
      </c>
      <c r="F15" t="s">
        <v>10</v>
      </c>
    </row>
    <row r="16" spans="1:6" x14ac:dyDescent="0.25">
      <c r="A16">
        <v>63612</v>
      </c>
      <c r="B16" t="s">
        <v>243</v>
      </c>
      <c r="E16" s="3">
        <v>475</v>
      </c>
    </row>
    <row r="17" spans="1:6" x14ac:dyDescent="0.25">
      <c r="A17">
        <v>636121</v>
      </c>
      <c r="B17" t="s">
        <v>13</v>
      </c>
      <c r="E17" s="3">
        <v>2302</v>
      </c>
      <c r="F17" t="s">
        <v>10</v>
      </c>
    </row>
    <row r="18" spans="1:6" x14ac:dyDescent="0.25">
      <c r="A18">
        <v>63623</v>
      </c>
      <c r="B18" t="s">
        <v>14</v>
      </c>
      <c r="E18" s="3">
        <v>17000</v>
      </c>
      <c r="F18" t="s">
        <v>8</v>
      </c>
    </row>
    <row r="19" spans="1:6" x14ac:dyDescent="0.25">
      <c r="A19">
        <v>639</v>
      </c>
      <c r="B19" t="s">
        <v>15</v>
      </c>
      <c r="E19" s="3">
        <f>E20</f>
        <v>0</v>
      </c>
    </row>
    <row r="20" spans="1:6" x14ac:dyDescent="0.25">
      <c r="A20">
        <v>63931</v>
      </c>
      <c r="B20" t="s">
        <v>16</v>
      </c>
      <c r="E20" s="3">
        <v>0</v>
      </c>
      <c r="F20" t="s">
        <v>17</v>
      </c>
    </row>
    <row r="21" spans="1:6" x14ac:dyDescent="0.25">
      <c r="A21">
        <v>652</v>
      </c>
      <c r="B21" t="s">
        <v>18</v>
      </c>
      <c r="E21" s="3">
        <f>SUM(E22:E24)</f>
        <v>3364</v>
      </c>
    </row>
    <row r="22" spans="1:6" x14ac:dyDescent="0.25">
      <c r="A22">
        <v>65264</v>
      </c>
      <c r="B22" t="s">
        <v>19</v>
      </c>
      <c r="E22" s="3">
        <v>3364</v>
      </c>
      <c r="F22" t="s">
        <v>20</v>
      </c>
    </row>
    <row r="23" spans="1:6" x14ac:dyDescent="0.25">
      <c r="A23">
        <v>65267</v>
      </c>
      <c r="B23" t="s">
        <v>21</v>
      </c>
      <c r="E23" s="3">
        <v>0</v>
      </c>
    </row>
    <row r="24" spans="1:6" x14ac:dyDescent="0.25">
      <c r="A24">
        <v>65281</v>
      </c>
      <c r="B24" t="s">
        <v>22</v>
      </c>
      <c r="E24" s="3"/>
    </row>
    <row r="25" spans="1:6" x14ac:dyDescent="0.25">
      <c r="A25">
        <v>661</v>
      </c>
      <c r="B25" t="s">
        <v>23</v>
      </c>
      <c r="E25" s="3">
        <f>SUM(E26+E27)</f>
        <v>800</v>
      </c>
    </row>
    <row r="26" spans="1:6" x14ac:dyDescent="0.25">
      <c r="A26">
        <v>66141</v>
      </c>
      <c r="B26" t="s">
        <v>24</v>
      </c>
      <c r="E26" s="3">
        <v>400</v>
      </c>
      <c r="F26" t="s">
        <v>25</v>
      </c>
    </row>
    <row r="27" spans="1:6" x14ac:dyDescent="0.25">
      <c r="A27">
        <v>66151</v>
      </c>
      <c r="B27" t="s">
        <v>23</v>
      </c>
      <c r="E27" s="3">
        <v>400</v>
      </c>
      <c r="F27" t="s">
        <v>25</v>
      </c>
    </row>
    <row r="28" spans="1:6" x14ac:dyDescent="0.25">
      <c r="A28">
        <v>663</v>
      </c>
      <c r="B28" t="s">
        <v>26</v>
      </c>
      <c r="E28" s="3">
        <f>SUM(E29:E32)</f>
        <v>14294</v>
      </c>
    </row>
    <row r="29" spans="1:6" x14ac:dyDescent="0.25">
      <c r="A29">
        <v>66311</v>
      </c>
      <c r="B29" t="s">
        <v>27</v>
      </c>
      <c r="E29" s="3">
        <v>0</v>
      </c>
      <c r="F29" t="s">
        <v>28</v>
      </c>
    </row>
    <row r="30" spans="1:6" x14ac:dyDescent="0.25">
      <c r="A30">
        <v>63612</v>
      </c>
      <c r="B30" t="s">
        <v>29</v>
      </c>
      <c r="E30" s="3">
        <v>5000</v>
      </c>
      <c r="F30" t="s">
        <v>28</v>
      </c>
    </row>
    <row r="31" spans="1:6" x14ac:dyDescent="0.25">
      <c r="A31">
        <v>66313</v>
      </c>
      <c r="B31" t="s">
        <v>30</v>
      </c>
      <c r="E31" s="3">
        <v>9294</v>
      </c>
      <c r="F31" t="s">
        <v>28</v>
      </c>
    </row>
    <row r="32" spans="1:6" x14ac:dyDescent="0.25">
      <c r="A32">
        <v>66314</v>
      </c>
      <c r="B32" t="s">
        <v>31</v>
      </c>
      <c r="E32" s="3">
        <v>0</v>
      </c>
      <c r="F32" t="s">
        <v>28</v>
      </c>
    </row>
    <row r="33" spans="1:7" x14ac:dyDescent="0.25">
      <c r="A33">
        <v>671</v>
      </c>
      <c r="B33" t="s">
        <v>32</v>
      </c>
      <c r="D33" t="s">
        <v>33</v>
      </c>
      <c r="E33" s="3">
        <f>SUM(E34+E73)</f>
        <v>84384.959999999992</v>
      </c>
    </row>
    <row r="34" spans="1:7" x14ac:dyDescent="0.25">
      <c r="A34">
        <v>6711</v>
      </c>
      <c r="B34" t="s">
        <v>34</v>
      </c>
      <c r="E34" s="3">
        <f>SUM(E35:E72)</f>
        <v>84384.959999999992</v>
      </c>
    </row>
    <row r="35" spans="1:7" x14ac:dyDescent="0.25">
      <c r="A35">
        <v>671111</v>
      </c>
      <c r="B35" t="s">
        <v>35</v>
      </c>
      <c r="E35" s="3">
        <v>0</v>
      </c>
      <c r="F35" t="s">
        <v>36</v>
      </c>
    </row>
    <row r="36" spans="1:7" x14ac:dyDescent="0.25">
      <c r="A36">
        <v>671112</v>
      </c>
      <c r="B36" t="s">
        <v>37</v>
      </c>
      <c r="E36" s="3">
        <v>0</v>
      </c>
      <c r="F36" t="s">
        <v>36</v>
      </c>
    </row>
    <row r="37" spans="1:7" x14ac:dyDescent="0.25">
      <c r="A37">
        <v>671115</v>
      </c>
      <c r="B37" t="s">
        <v>38</v>
      </c>
      <c r="E37" s="3">
        <v>17311.28</v>
      </c>
      <c r="F37" t="s">
        <v>36</v>
      </c>
      <c r="G37">
        <v>1311.28</v>
      </c>
    </row>
    <row r="38" spans="1:7" x14ac:dyDescent="0.25">
      <c r="A38">
        <v>671115</v>
      </c>
      <c r="B38" t="s">
        <v>39</v>
      </c>
      <c r="E38" s="3">
        <v>0</v>
      </c>
    </row>
    <row r="39" spans="1:7" x14ac:dyDescent="0.25">
      <c r="A39">
        <v>671116</v>
      </c>
      <c r="B39" t="s">
        <v>40</v>
      </c>
      <c r="E39" s="3">
        <v>1500</v>
      </c>
      <c r="F39" t="s">
        <v>36</v>
      </c>
    </row>
    <row r="40" spans="1:7" x14ac:dyDescent="0.25">
      <c r="A40">
        <v>671117</v>
      </c>
      <c r="B40" t="s">
        <v>41</v>
      </c>
      <c r="E40" s="3">
        <v>3500</v>
      </c>
      <c r="F40" t="s">
        <v>36</v>
      </c>
    </row>
    <row r="41" spans="1:7" x14ac:dyDescent="0.25">
      <c r="A41">
        <v>671118</v>
      </c>
      <c r="B41" t="s">
        <v>42</v>
      </c>
      <c r="E41" s="3">
        <v>4099.95</v>
      </c>
      <c r="F41" t="s">
        <v>36</v>
      </c>
    </row>
    <row r="42" spans="1:7" x14ac:dyDescent="0.25">
      <c r="A42">
        <v>671119</v>
      </c>
      <c r="B42" t="s">
        <v>43</v>
      </c>
      <c r="E42" s="3"/>
      <c r="F42" t="s">
        <v>36</v>
      </c>
    </row>
    <row r="43" spans="1:7" x14ac:dyDescent="0.25">
      <c r="A43">
        <v>671120</v>
      </c>
      <c r="B43" t="s">
        <v>44</v>
      </c>
      <c r="E43" s="3">
        <v>800</v>
      </c>
      <c r="F43" t="s">
        <v>36</v>
      </c>
    </row>
    <row r="44" spans="1:7" x14ac:dyDescent="0.25">
      <c r="A44">
        <v>671121</v>
      </c>
      <c r="B44" t="s">
        <v>45</v>
      </c>
      <c r="E44" s="3">
        <v>34.5</v>
      </c>
      <c r="F44" t="s">
        <v>36</v>
      </c>
    </row>
    <row r="45" spans="1:7" x14ac:dyDescent="0.25">
      <c r="A45">
        <v>671133</v>
      </c>
      <c r="B45" t="s">
        <v>46</v>
      </c>
      <c r="E45" s="3">
        <v>0</v>
      </c>
      <c r="F45" t="s">
        <v>36</v>
      </c>
    </row>
    <row r="46" spans="1:7" x14ac:dyDescent="0.25">
      <c r="A46">
        <v>671122</v>
      </c>
      <c r="B46" t="s">
        <v>47</v>
      </c>
      <c r="E46" s="3">
        <v>1300</v>
      </c>
      <c r="F46" t="s">
        <v>36</v>
      </c>
    </row>
    <row r="47" spans="1:7" x14ac:dyDescent="0.25">
      <c r="A47">
        <v>671123</v>
      </c>
      <c r="B47" t="s">
        <v>48</v>
      </c>
      <c r="E47" s="3">
        <v>5100</v>
      </c>
      <c r="F47" t="s">
        <v>36</v>
      </c>
    </row>
    <row r="48" spans="1:7" x14ac:dyDescent="0.25">
      <c r="A48">
        <v>671123</v>
      </c>
      <c r="B48" t="s">
        <v>48</v>
      </c>
      <c r="E48" s="3">
        <v>2292.63</v>
      </c>
      <c r="F48" t="s">
        <v>244</v>
      </c>
    </row>
    <row r="49" spans="1:7" x14ac:dyDescent="0.25">
      <c r="A49">
        <v>671124</v>
      </c>
      <c r="B49" t="s">
        <v>49</v>
      </c>
      <c r="E49" s="3">
        <v>0</v>
      </c>
      <c r="F49" t="s">
        <v>36</v>
      </c>
    </row>
    <row r="50" spans="1:7" x14ac:dyDescent="0.25">
      <c r="A50">
        <v>671125</v>
      </c>
      <c r="B50" t="s">
        <v>50</v>
      </c>
      <c r="E50" s="3">
        <v>2600</v>
      </c>
      <c r="F50" t="s">
        <v>36</v>
      </c>
    </row>
    <row r="51" spans="1:7" x14ac:dyDescent="0.25">
      <c r="A51">
        <v>671126</v>
      </c>
      <c r="B51" t="s">
        <v>51</v>
      </c>
      <c r="E51" s="3">
        <v>1025</v>
      </c>
      <c r="F51" t="s">
        <v>36</v>
      </c>
    </row>
    <row r="52" spans="1:7" x14ac:dyDescent="0.25">
      <c r="A52">
        <v>671127</v>
      </c>
      <c r="B52" t="s">
        <v>52</v>
      </c>
      <c r="E52" s="3">
        <v>2570</v>
      </c>
      <c r="F52" t="s">
        <v>36</v>
      </c>
    </row>
    <row r="53" spans="1:7" x14ac:dyDescent="0.25">
      <c r="A53">
        <v>671128</v>
      </c>
      <c r="B53" t="s">
        <v>53</v>
      </c>
      <c r="E53" s="3">
        <v>50</v>
      </c>
      <c r="F53" t="s">
        <v>36</v>
      </c>
    </row>
    <row r="54" spans="1:7" x14ac:dyDescent="0.25">
      <c r="A54">
        <v>671128</v>
      </c>
      <c r="B54" t="s">
        <v>214</v>
      </c>
      <c r="E54" s="3">
        <v>18062.5</v>
      </c>
      <c r="F54" t="s">
        <v>244</v>
      </c>
    </row>
    <row r="55" spans="1:7" x14ac:dyDescent="0.25">
      <c r="A55">
        <v>671129</v>
      </c>
      <c r="B55" t="s">
        <v>54</v>
      </c>
      <c r="E55" s="3">
        <v>3725</v>
      </c>
      <c r="F55" t="s">
        <v>36</v>
      </c>
    </row>
    <row r="56" spans="1:7" x14ac:dyDescent="0.25">
      <c r="A56">
        <v>671130</v>
      </c>
      <c r="B56" t="s">
        <v>55</v>
      </c>
      <c r="E56" s="3">
        <v>0</v>
      </c>
      <c r="F56" t="s">
        <v>36</v>
      </c>
    </row>
    <row r="57" spans="1:7" x14ac:dyDescent="0.25">
      <c r="A57">
        <v>671131</v>
      </c>
      <c r="B57" t="s">
        <v>56</v>
      </c>
      <c r="E57" s="3">
        <v>1950</v>
      </c>
      <c r="F57" t="s">
        <v>36</v>
      </c>
    </row>
    <row r="58" spans="1:7" x14ac:dyDescent="0.25">
      <c r="A58">
        <v>671132</v>
      </c>
      <c r="B58" t="s">
        <v>57</v>
      </c>
      <c r="E58" s="3">
        <v>115</v>
      </c>
      <c r="F58" t="s">
        <v>36</v>
      </c>
    </row>
    <row r="59" spans="1:7" x14ac:dyDescent="0.25">
      <c r="A59">
        <v>671134</v>
      </c>
      <c r="B59" t="s">
        <v>58</v>
      </c>
      <c r="E59" s="3">
        <v>323</v>
      </c>
      <c r="F59" t="s">
        <v>36</v>
      </c>
    </row>
    <row r="60" spans="1:7" x14ac:dyDescent="0.25">
      <c r="A60">
        <v>671135</v>
      </c>
      <c r="B60" t="s">
        <v>59</v>
      </c>
      <c r="E60" s="3">
        <v>700</v>
      </c>
      <c r="F60" t="s">
        <v>36</v>
      </c>
    </row>
    <row r="61" spans="1:7" x14ac:dyDescent="0.25">
      <c r="A61">
        <v>671136</v>
      </c>
      <c r="B61" t="s">
        <v>60</v>
      </c>
      <c r="E61" s="3">
        <v>190</v>
      </c>
      <c r="F61" t="s">
        <v>36</v>
      </c>
    </row>
    <row r="62" spans="1:7" x14ac:dyDescent="0.25">
      <c r="A62">
        <v>671146</v>
      </c>
      <c r="B62" t="s">
        <v>61</v>
      </c>
      <c r="E62" s="3">
        <v>70</v>
      </c>
      <c r="F62" t="s">
        <v>36</v>
      </c>
    </row>
    <row r="63" spans="1:7" x14ac:dyDescent="0.25">
      <c r="A63">
        <v>671137</v>
      </c>
      <c r="B63" t="s">
        <v>62</v>
      </c>
      <c r="E63" s="3">
        <v>294.10000000000002</v>
      </c>
      <c r="F63" t="s">
        <v>36</v>
      </c>
      <c r="G63">
        <v>64.7</v>
      </c>
    </row>
    <row r="64" spans="1:7" x14ac:dyDescent="0.25">
      <c r="A64">
        <v>671138</v>
      </c>
      <c r="B64" t="s">
        <v>63</v>
      </c>
      <c r="E64" s="3">
        <v>0</v>
      </c>
      <c r="F64" t="s">
        <v>36</v>
      </c>
    </row>
    <row r="65" spans="1:6" x14ac:dyDescent="0.25">
      <c r="A65">
        <v>671139</v>
      </c>
      <c r="B65" t="s">
        <v>64</v>
      </c>
      <c r="E65" s="3"/>
      <c r="F65" t="s">
        <v>36</v>
      </c>
    </row>
    <row r="66" spans="1:6" x14ac:dyDescent="0.25">
      <c r="A66">
        <v>6711391</v>
      </c>
      <c r="B66" t="s">
        <v>65</v>
      </c>
      <c r="E66" s="3">
        <v>12000</v>
      </c>
      <c r="F66" t="s">
        <v>36</v>
      </c>
    </row>
    <row r="67" spans="1:6" x14ac:dyDescent="0.25">
      <c r="A67">
        <v>6711392</v>
      </c>
      <c r="B67" t="s">
        <v>66</v>
      </c>
      <c r="E67" s="3">
        <v>700</v>
      </c>
      <c r="F67" t="s">
        <v>36</v>
      </c>
    </row>
    <row r="68" spans="1:6" x14ac:dyDescent="0.25">
      <c r="A68">
        <v>6711393</v>
      </c>
      <c r="B68" t="s">
        <v>67</v>
      </c>
      <c r="E68" s="3">
        <v>250</v>
      </c>
      <c r="F68" t="s">
        <v>36</v>
      </c>
    </row>
    <row r="69" spans="1:6" x14ac:dyDescent="0.25">
      <c r="A69">
        <v>671142</v>
      </c>
      <c r="B69" t="s">
        <v>68</v>
      </c>
      <c r="E69" s="3">
        <v>122</v>
      </c>
      <c r="F69" t="s">
        <v>36</v>
      </c>
    </row>
    <row r="70" spans="1:6" x14ac:dyDescent="0.25">
      <c r="A70">
        <v>671143</v>
      </c>
      <c r="B70" t="s">
        <v>69</v>
      </c>
      <c r="E70" s="3">
        <v>0</v>
      </c>
      <c r="F70" t="s">
        <v>36</v>
      </c>
    </row>
    <row r="71" spans="1:6" x14ac:dyDescent="0.25">
      <c r="A71">
        <v>671145</v>
      </c>
      <c r="B71" t="s">
        <v>70</v>
      </c>
      <c r="E71" s="3">
        <v>0</v>
      </c>
      <c r="F71" t="s">
        <v>36</v>
      </c>
    </row>
    <row r="72" spans="1:6" x14ac:dyDescent="0.25">
      <c r="A72">
        <v>671147</v>
      </c>
      <c r="B72" t="s">
        <v>71</v>
      </c>
      <c r="E72" s="3">
        <v>3700</v>
      </c>
    </row>
    <row r="73" spans="1:6" x14ac:dyDescent="0.25">
      <c r="A73">
        <v>6712</v>
      </c>
      <c r="B73" t="s">
        <v>72</v>
      </c>
      <c r="E73" s="3">
        <f>SUM(E74:E77)</f>
        <v>0</v>
      </c>
      <c r="F73" t="s">
        <v>36</v>
      </c>
    </row>
    <row r="74" spans="1:6" x14ac:dyDescent="0.25">
      <c r="A74">
        <v>671211</v>
      </c>
      <c r="B74" t="s">
        <v>73</v>
      </c>
      <c r="E74" s="3">
        <v>0</v>
      </c>
      <c r="F74" t="s">
        <v>36</v>
      </c>
    </row>
    <row r="75" spans="1:6" x14ac:dyDescent="0.25">
      <c r="A75">
        <v>6712161</v>
      </c>
      <c r="B75" t="s">
        <v>74</v>
      </c>
      <c r="E75" s="3">
        <v>0</v>
      </c>
      <c r="F75" t="s">
        <v>36</v>
      </c>
    </row>
    <row r="76" spans="1:6" x14ac:dyDescent="0.25">
      <c r="A76">
        <v>671219</v>
      </c>
      <c r="B76" t="s">
        <v>75</v>
      </c>
      <c r="E76" s="3">
        <v>0</v>
      </c>
      <c r="F76" t="s">
        <v>36</v>
      </c>
    </row>
    <row r="77" spans="1:6" x14ac:dyDescent="0.25">
      <c r="A77">
        <v>671217</v>
      </c>
      <c r="B77" t="s">
        <v>76</v>
      </c>
      <c r="E77" s="3">
        <v>0</v>
      </c>
    </row>
    <row r="78" spans="1:6" x14ac:dyDescent="0.25">
      <c r="A78">
        <v>92211</v>
      </c>
      <c r="B78" t="s">
        <v>77</v>
      </c>
      <c r="E78" s="3">
        <v>19201.099999999999</v>
      </c>
    </row>
    <row r="79" spans="1:6" x14ac:dyDescent="0.25">
      <c r="A79">
        <v>92212</v>
      </c>
      <c r="B79" t="s">
        <v>78</v>
      </c>
      <c r="E79" s="3">
        <v>0</v>
      </c>
    </row>
    <row r="80" spans="1:6" x14ac:dyDescent="0.25">
      <c r="E80" s="3"/>
    </row>
    <row r="81" spans="1:6" x14ac:dyDescent="0.25">
      <c r="A81" t="s">
        <v>79</v>
      </c>
      <c r="E81" s="3">
        <f>SUM(E82+E156)</f>
        <v>917300.07999999984</v>
      </c>
    </row>
    <row r="82" spans="1:6" x14ac:dyDescent="0.25">
      <c r="A82" t="s">
        <v>80</v>
      </c>
      <c r="E82" s="3">
        <f>SUM(E85+E141)</f>
        <v>843826.85999999987</v>
      </c>
    </row>
    <row r="83" spans="1:6" x14ac:dyDescent="0.25">
      <c r="A83" t="s">
        <v>81</v>
      </c>
      <c r="E83" s="3"/>
    </row>
    <row r="84" spans="1:6" x14ac:dyDescent="0.25">
      <c r="A84" t="s">
        <v>237</v>
      </c>
      <c r="E84" s="3"/>
    </row>
    <row r="85" spans="1:6" x14ac:dyDescent="0.25">
      <c r="A85">
        <v>3</v>
      </c>
      <c r="B85" t="s">
        <v>82</v>
      </c>
      <c r="E85" s="3">
        <f>SUM(E86+E99+E102+E135+E138)</f>
        <v>843826.85999999987</v>
      </c>
    </row>
    <row r="86" spans="1:6" x14ac:dyDescent="0.25">
      <c r="A86">
        <v>31</v>
      </c>
      <c r="B86" t="s">
        <v>83</v>
      </c>
      <c r="E86" s="3">
        <f>SUM(E87+E91+E97)</f>
        <v>760465.87999999989</v>
      </c>
    </row>
    <row r="87" spans="1:6" x14ac:dyDescent="0.25">
      <c r="A87">
        <v>311</v>
      </c>
      <c r="B87" t="s">
        <v>84</v>
      </c>
      <c r="E87" s="3">
        <f>SUM(E88:E90)</f>
        <v>619686.19999999995</v>
      </c>
      <c r="F87" t="s">
        <v>10</v>
      </c>
    </row>
    <row r="88" spans="1:6" x14ac:dyDescent="0.25">
      <c r="A88">
        <v>3111</v>
      </c>
      <c r="B88" t="s">
        <v>85</v>
      </c>
      <c r="E88" s="3">
        <v>619686.19999999995</v>
      </c>
      <c r="F88" t="s">
        <v>10</v>
      </c>
    </row>
    <row r="89" spans="1:6" x14ac:dyDescent="0.25">
      <c r="A89">
        <v>3113</v>
      </c>
      <c r="B89" t="s">
        <v>86</v>
      </c>
      <c r="E89" s="3">
        <v>0</v>
      </c>
      <c r="F89" t="s">
        <v>10</v>
      </c>
    </row>
    <row r="90" spans="1:6" x14ac:dyDescent="0.25">
      <c r="A90">
        <v>3114</v>
      </c>
      <c r="B90" t="s">
        <v>87</v>
      </c>
      <c r="E90" s="3">
        <v>0</v>
      </c>
      <c r="F90" t="s">
        <v>10</v>
      </c>
    </row>
    <row r="91" spans="1:6" x14ac:dyDescent="0.25">
      <c r="A91">
        <v>312</v>
      </c>
      <c r="B91" t="s">
        <v>88</v>
      </c>
      <c r="E91" s="3">
        <f>SUM(E92:E96)</f>
        <v>38531.5</v>
      </c>
      <c r="F91" t="s">
        <v>10</v>
      </c>
    </row>
    <row r="92" spans="1:6" x14ac:dyDescent="0.25">
      <c r="A92">
        <v>31212</v>
      </c>
      <c r="B92" t="s">
        <v>89</v>
      </c>
      <c r="E92" s="3">
        <v>12000.92</v>
      </c>
      <c r="F92" t="s">
        <v>10</v>
      </c>
    </row>
    <row r="93" spans="1:6" x14ac:dyDescent="0.25">
      <c r="A93">
        <v>31213</v>
      </c>
      <c r="B93" t="s">
        <v>90</v>
      </c>
      <c r="E93" s="3">
        <v>10000</v>
      </c>
      <c r="F93" t="s">
        <v>10</v>
      </c>
    </row>
    <row r="94" spans="1:6" x14ac:dyDescent="0.25">
      <c r="A94">
        <v>31214</v>
      </c>
      <c r="B94" t="s">
        <v>91</v>
      </c>
      <c r="E94" s="3">
        <v>3000</v>
      </c>
      <c r="F94" t="s">
        <v>10</v>
      </c>
    </row>
    <row r="95" spans="1:6" x14ac:dyDescent="0.25">
      <c r="A95">
        <v>31215</v>
      </c>
      <c r="B95" t="s">
        <v>92</v>
      </c>
      <c r="E95" s="3">
        <v>1830.58</v>
      </c>
      <c r="F95" t="s">
        <v>10</v>
      </c>
    </row>
    <row r="96" spans="1:6" x14ac:dyDescent="0.25">
      <c r="A96">
        <v>31219</v>
      </c>
      <c r="B96" t="s">
        <v>93</v>
      </c>
      <c r="C96" t="s">
        <v>94</v>
      </c>
      <c r="E96" s="3">
        <v>11700</v>
      </c>
      <c r="F96" t="s">
        <v>10</v>
      </c>
    </row>
    <row r="97" spans="1:6" x14ac:dyDescent="0.25">
      <c r="A97">
        <v>313</v>
      </c>
      <c r="B97" t="s">
        <v>95</v>
      </c>
      <c r="E97" s="3">
        <f>SUM(E98:E98)</f>
        <v>102248.18</v>
      </c>
      <c r="F97" t="s">
        <v>10</v>
      </c>
    </row>
    <row r="98" spans="1:6" x14ac:dyDescent="0.25">
      <c r="A98">
        <v>31321</v>
      </c>
      <c r="B98" t="s">
        <v>96</v>
      </c>
      <c r="E98" s="3">
        <v>102248.18</v>
      </c>
      <c r="F98" t="s">
        <v>10</v>
      </c>
    </row>
    <row r="99" spans="1:6" x14ac:dyDescent="0.25">
      <c r="A99">
        <v>329</v>
      </c>
      <c r="B99" t="s">
        <v>128</v>
      </c>
      <c r="E99" s="3">
        <f>E100</f>
        <v>2302</v>
      </c>
    </row>
    <row r="100" spans="1:6" x14ac:dyDescent="0.25">
      <c r="A100">
        <v>32955</v>
      </c>
      <c r="B100" t="s">
        <v>211</v>
      </c>
      <c r="E100" s="3">
        <v>2302</v>
      </c>
    </row>
    <row r="101" spans="1:6" x14ac:dyDescent="0.25">
      <c r="A101" t="s">
        <v>238</v>
      </c>
      <c r="E101" s="3"/>
    </row>
    <row r="102" spans="1:6" x14ac:dyDescent="0.25">
      <c r="A102">
        <v>32</v>
      </c>
      <c r="B102" t="s">
        <v>97</v>
      </c>
      <c r="E102" s="3">
        <f>SUM(E103,E108,E117,E129)</f>
        <v>81058.98</v>
      </c>
      <c r="F102" t="s">
        <v>36</v>
      </c>
    </row>
    <row r="103" spans="1:6" x14ac:dyDescent="0.25">
      <c r="A103">
        <v>321</v>
      </c>
      <c r="B103" t="s">
        <v>98</v>
      </c>
      <c r="E103" s="3">
        <f>SUM(E104:E107)</f>
        <v>22000</v>
      </c>
      <c r="F103" t="s">
        <v>36</v>
      </c>
    </row>
    <row r="104" spans="1:6" x14ac:dyDescent="0.25">
      <c r="A104">
        <v>3211</v>
      </c>
      <c r="B104" t="s">
        <v>99</v>
      </c>
      <c r="E104" s="3">
        <v>1500</v>
      </c>
      <c r="F104" t="s">
        <v>36</v>
      </c>
    </row>
    <row r="105" spans="1:6" x14ac:dyDescent="0.25">
      <c r="A105">
        <v>3212</v>
      </c>
      <c r="B105" t="s">
        <v>100</v>
      </c>
      <c r="E105" s="3">
        <v>16000</v>
      </c>
      <c r="F105" t="s">
        <v>36</v>
      </c>
    </row>
    <row r="106" spans="1:6" x14ac:dyDescent="0.25">
      <c r="A106">
        <v>3213</v>
      </c>
      <c r="B106" t="s">
        <v>101</v>
      </c>
      <c r="E106" s="3">
        <v>800</v>
      </c>
      <c r="F106" t="s">
        <v>36</v>
      </c>
    </row>
    <row r="107" spans="1:6" x14ac:dyDescent="0.25">
      <c r="A107">
        <v>3214</v>
      </c>
      <c r="B107" t="s">
        <v>102</v>
      </c>
      <c r="E107" s="3">
        <v>3700</v>
      </c>
      <c r="F107" t="s">
        <v>36</v>
      </c>
    </row>
    <row r="108" spans="1:6" x14ac:dyDescent="0.25">
      <c r="A108">
        <v>322</v>
      </c>
      <c r="B108" t="s">
        <v>103</v>
      </c>
      <c r="E108" s="3">
        <f>SUM(E109:E116)</f>
        <v>20706.45</v>
      </c>
      <c r="F108" t="s">
        <v>36</v>
      </c>
    </row>
    <row r="109" spans="1:6" x14ac:dyDescent="0.25">
      <c r="A109">
        <v>3221</v>
      </c>
      <c r="B109" t="s">
        <v>104</v>
      </c>
      <c r="E109" s="3">
        <v>4099.95</v>
      </c>
      <c r="F109" t="s">
        <v>36</v>
      </c>
    </row>
    <row r="110" spans="1:6" x14ac:dyDescent="0.25">
      <c r="A110">
        <v>3222</v>
      </c>
      <c r="B110" t="s">
        <v>105</v>
      </c>
      <c r="E110" s="3">
        <v>3500</v>
      </c>
      <c r="F110" t="s">
        <v>36</v>
      </c>
    </row>
    <row r="111" spans="1:6" x14ac:dyDescent="0.25">
      <c r="A111">
        <v>32231</v>
      </c>
      <c r="B111" t="s">
        <v>106</v>
      </c>
      <c r="E111" s="3">
        <v>700</v>
      </c>
      <c r="F111" t="s">
        <v>36</v>
      </c>
    </row>
    <row r="112" spans="1:6" x14ac:dyDescent="0.25">
      <c r="A112">
        <v>32233</v>
      </c>
      <c r="B112" t="s">
        <v>107</v>
      </c>
      <c r="E112" s="3">
        <v>250</v>
      </c>
      <c r="F112" t="s">
        <v>36</v>
      </c>
    </row>
    <row r="113" spans="1:6" x14ac:dyDescent="0.25">
      <c r="A113">
        <v>32234</v>
      </c>
      <c r="B113" t="s">
        <v>108</v>
      </c>
      <c r="E113" s="3">
        <v>12000</v>
      </c>
      <c r="F113" t="s">
        <v>36</v>
      </c>
    </row>
    <row r="114" spans="1:6" x14ac:dyDescent="0.25">
      <c r="A114">
        <v>3224</v>
      </c>
      <c r="B114" t="s">
        <v>109</v>
      </c>
      <c r="E114" s="3">
        <v>122</v>
      </c>
      <c r="F114" t="s">
        <v>36</v>
      </c>
    </row>
    <row r="115" spans="1:6" x14ac:dyDescent="0.25">
      <c r="A115">
        <v>3225</v>
      </c>
      <c r="B115" t="s">
        <v>110</v>
      </c>
      <c r="E115" s="3">
        <v>34.5</v>
      </c>
      <c r="F115" t="s">
        <v>36</v>
      </c>
    </row>
    <row r="116" spans="1:6" x14ac:dyDescent="0.25">
      <c r="A116">
        <v>3227</v>
      </c>
      <c r="B116" t="s">
        <v>111</v>
      </c>
      <c r="E116" s="3">
        <v>0</v>
      </c>
      <c r="F116" t="s">
        <v>36</v>
      </c>
    </row>
    <row r="117" spans="1:6" x14ac:dyDescent="0.25">
      <c r="A117">
        <v>323</v>
      </c>
      <c r="B117" t="s">
        <v>112</v>
      </c>
      <c r="E117" s="3">
        <f>SUM(E118:E128)</f>
        <v>36840.130000000005</v>
      </c>
      <c r="F117" t="s">
        <v>36</v>
      </c>
    </row>
    <row r="118" spans="1:6" x14ac:dyDescent="0.25">
      <c r="A118">
        <v>3231</v>
      </c>
      <c r="B118" t="s">
        <v>113</v>
      </c>
      <c r="E118" s="3">
        <v>1300</v>
      </c>
      <c r="F118" t="s">
        <v>36</v>
      </c>
    </row>
    <row r="119" spans="1:6" x14ac:dyDescent="0.25">
      <c r="A119">
        <v>3232</v>
      </c>
      <c r="B119" t="s">
        <v>114</v>
      </c>
      <c r="E119" s="3">
        <v>5100</v>
      </c>
      <c r="F119" t="s">
        <v>36</v>
      </c>
    </row>
    <row r="120" spans="1:6" x14ac:dyDescent="0.25">
      <c r="A120">
        <v>3232</v>
      </c>
      <c r="B120" t="s">
        <v>114</v>
      </c>
      <c r="E120" s="3">
        <v>2292.63</v>
      </c>
      <c r="F120" t="s">
        <v>244</v>
      </c>
    </row>
    <row r="121" spans="1:6" x14ac:dyDescent="0.25">
      <c r="A121">
        <v>3233</v>
      </c>
      <c r="B121" t="s">
        <v>115</v>
      </c>
      <c r="E121" s="3">
        <v>0</v>
      </c>
      <c r="F121" t="s">
        <v>36</v>
      </c>
    </row>
    <row r="122" spans="1:6" x14ac:dyDescent="0.25">
      <c r="A122">
        <v>3234</v>
      </c>
      <c r="B122" t="s">
        <v>116</v>
      </c>
      <c r="E122" s="3">
        <v>2600</v>
      </c>
      <c r="F122" t="s">
        <v>36</v>
      </c>
    </row>
    <row r="123" spans="1:6" x14ac:dyDescent="0.25">
      <c r="A123">
        <v>3235</v>
      </c>
      <c r="B123" t="s">
        <v>117</v>
      </c>
      <c r="E123" s="3">
        <v>1025</v>
      </c>
      <c r="F123" t="s">
        <v>36</v>
      </c>
    </row>
    <row r="124" spans="1:6" x14ac:dyDescent="0.25">
      <c r="A124">
        <v>3236</v>
      </c>
      <c r="B124" t="s">
        <v>118</v>
      </c>
      <c r="E124" s="3">
        <v>2570</v>
      </c>
      <c r="F124" t="s">
        <v>36</v>
      </c>
    </row>
    <row r="125" spans="1:6" x14ac:dyDescent="0.25">
      <c r="A125">
        <v>3237</v>
      </c>
      <c r="B125" t="s">
        <v>119</v>
      </c>
      <c r="E125" s="3">
        <v>50</v>
      </c>
      <c r="F125" t="s">
        <v>36</v>
      </c>
    </row>
    <row r="126" spans="1:6" x14ac:dyDescent="0.25">
      <c r="A126">
        <v>3237</v>
      </c>
      <c r="B126" t="s">
        <v>119</v>
      </c>
      <c r="E126" s="3">
        <v>18062.5</v>
      </c>
      <c r="F126" t="s">
        <v>120</v>
      </c>
    </row>
    <row r="127" spans="1:6" x14ac:dyDescent="0.25">
      <c r="A127">
        <v>3238</v>
      </c>
      <c r="B127" t="s">
        <v>121</v>
      </c>
      <c r="E127" s="3">
        <v>3725</v>
      </c>
      <c r="F127" t="s">
        <v>36</v>
      </c>
    </row>
    <row r="128" spans="1:6" x14ac:dyDescent="0.25">
      <c r="A128">
        <v>3239</v>
      </c>
      <c r="B128" t="s">
        <v>122</v>
      </c>
      <c r="E128" s="3">
        <v>115</v>
      </c>
      <c r="F128" t="s">
        <v>36</v>
      </c>
    </row>
    <row r="129" spans="1:6" x14ac:dyDescent="0.25">
      <c r="A129">
        <v>329</v>
      </c>
      <c r="B129" t="s">
        <v>123</v>
      </c>
      <c r="E129" s="3">
        <f>SUM(E130:E134)</f>
        <v>1512.4</v>
      </c>
      <c r="F129" t="s">
        <v>36</v>
      </c>
    </row>
    <row r="130" spans="1:6" x14ac:dyDescent="0.25">
      <c r="A130">
        <v>3292</v>
      </c>
      <c r="B130" t="s">
        <v>124</v>
      </c>
      <c r="E130" s="3">
        <v>323</v>
      </c>
      <c r="F130" t="s">
        <v>36</v>
      </c>
    </row>
    <row r="131" spans="1:6" x14ac:dyDescent="0.25">
      <c r="A131">
        <v>3293</v>
      </c>
      <c r="B131" t="s">
        <v>125</v>
      </c>
      <c r="E131" s="3">
        <v>700</v>
      </c>
      <c r="F131" t="s">
        <v>36</v>
      </c>
    </row>
    <row r="132" spans="1:6" x14ac:dyDescent="0.25">
      <c r="A132">
        <v>3294</v>
      </c>
      <c r="B132" t="s">
        <v>126</v>
      </c>
      <c r="E132" s="3">
        <v>190</v>
      </c>
      <c r="F132" t="s">
        <v>36</v>
      </c>
    </row>
    <row r="133" spans="1:6" x14ac:dyDescent="0.25">
      <c r="A133">
        <v>3295</v>
      </c>
      <c r="B133" t="s">
        <v>127</v>
      </c>
      <c r="E133" s="3">
        <v>70</v>
      </c>
      <c r="F133" t="s">
        <v>36</v>
      </c>
    </row>
    <row r="134" spans="1:6" x14ac:dyDescent="0.25">
      <c r="A134">
        <v>3299</v>
      </c>
      <c r="B134" t="s">
        <v>128</v>
      </c>
      <c r="E134" s="3">
        <v>229.4</v>
      </c>
      <c r="F134" t="s">
        <v>36</v>
      </c>
    </row>
    <row r="135" spans="1:6" x14ac:dyDescent="0.25">
      <c r="A135">
        <v>34</v>
      </c>
      <c r="B135" t="s">
        <v>129</v>
      </c>
      <c r="E135" s="3">
        <f>SUM(E136:E137)</f>
        <v>0</v>
      </c>
      <c r="F135" t="s">
        <v>36</v>
      </c>
    </row>
    <row r="136" spans="1:6" x14ac:dyDescent="0.25">
      <c r="A136">
        <v>3431</v>
      </c>
      <c r="B136" t="s">
        <v>130</v>
      </c>
      <c r="E136" s="3">
        <v>0</v>
      </c>
      <c r="F136" t="s">
        <v>36</v>
      </c>
    </row>
    <row r="137" spans="1:6" x14ac:dyDescent="0.25">
      <c r="A137">
        <v>3433</v>
      </c>
      <c r="B137" t="s">
        <v>131</v>
      </c>
      <c r="E137" s="3">
        <v>0</v>
      </c>
      <c r="F137" t="s">
        <v>36</v>
      </c>
    </row>
    <row r="138" spans="1:6" x14ac:dyDescent="0.25">
      <c r="A138">
        <v>38</v>
      </c>
      <c r="B138" t="s">
        <v>132</v>
      </c>
      <c r="E138" s="3">
        <f>E139</f>
        <v>0</v>
      </c>
      <c r="F138" t="s">
        <v>36</v>
      </c>
    </row>
    <row r="139" spans="1:6" x14ac:dyDescent="0.25">
      <c r="A139">
        <v>38311</v>
      </c>
      <c r="B139" t="s">
        <v>133</v>
      </c>
      <c r="E139" s="3"/>
      <c r="F139" t="s">
        <v>36</v>
      </c>
    </row>
    <row r="140" spans="1:6" x14ac:dyDescent="0.25">
      <c r="E140" s="3"/>
    </row>
    <row r="141" spans="1:6" x14ac:dyDescent="0.25">
      <c r="A141">
        <v>4</v>
      </c>
      <c r="B141" t="s">
        <v>134</v>
      </c>
      <c r="E141" s="3">
        <f>SUM(E142+E144)</f>
        <v>0</v>
      </c>
    </row>
    <row r="142" spans="1:6" x14ac:dyDescent="0.25">
      <c r="A142">
        <v>41</v>
      </c>
      <c r="B142" t="s">
        <v>135</v>
      </c>
      <c r="E142" s="3">
        <f>E143</f>
        <v>0</v>
      </c>
    </row>
    <row r="143" spans="1:6" x14ac:dyDescent="0.25">
      <c r="A143">
        <v>4511</v>
      </c>
      <c r="B143" t="s">
        <v>136</v>
      </c>
      <c r="E143" s="3">
        <v>0</v>
      </c>
    </row>
    <row r="144" spans="1:6" x14ac:dyDescent="0.25">
      <c r="A144">
        <v>42</v>
      </c>
      <c r="B144" t="s">
        <v>137</v>
      </c>
      <c r="E144" s="3">
        <f>SUM(E145+E147+E151+E153)</f>
        <v>0</v>
      </c>
      <c r="F144" t="s">
        <v>36</v>
      </c>
    </row>
    <row r="145" spans="1:6" x14ac:dyDescent="0.25">
      <c r="A145">
        <v>421</v>
      </c>
      <c r="B145" t="s">
        <v>138</v>
      </c>
      <c r="E145" s="3">
        <f>E146</f>
        <v>0</v>
      </c>
      <c r="F145" t="s">
        <v>204</v>
      </c>
    </row>
    <row r="146" spans="1:6" x14ac:dyDescent="0.25">
      <c r="A146">
        <v>42123</v>
      </c>
      <c r="B146" t="s">
        <v>139</v>
      </c>
      <c r="E146" s="3">
        <v>0</v>
      </c>
      <c r="F146" t="s">
        <v>204</v>
      </c>
    </row>
    <row r="147" spans="1:6" x14ac:dyDescent="0.25">
      <c r="A147">
        <v>422</v>
      </c>
      <c r="B147" t="s">
        <v>140</v>
      </c>
      <c r="E147" s="3">
        <f>SUM(E148:E149)</f>
        <v>0</v>
      </c>
      <c r="F147" t="s">
        <v>36</v>
      </c>
    </row>
    <row r="148" spans="1:6" x14ac:dyDescent="0.25">
      <c r="A148">
        <v>42211</v>
      </c>
      <c r="B148" t="s">
        <v>141</v>
      </c>
      <c r="E148" s="3">
        <v>0</v>
      </c>
      <c r="F148" t="s">
        <v>36</v>
      </c>
    </row>
    <row r="149" spans="1:6" x14ac:dyDescent="0.25">
      <c r="A149">
        <v>42219</v>
      </c>
      <c r="B149" t="s">
        <v>142</v>
      </c>
      <c r="E149" s="3">
        <v>0</v>
      </c>
      <c r="F149" t="s">
        <v>36</v>
      </c>
    </row>
    <row r="150" spans="1:6" x14ac:dyDescent="0.25">
      <c r="A150">
        <v>42262</v>
      </c>
      <c r="B150" t="s">
        <v>143</v>
      </c>
      <c r="E150" s="3">
        <v>0</v>
      </c>
    </row>
    <row r="151" spans="1:6" x14ac:dyDescent="0.25">
      <c r="A151">
        <v>426</v>
      </c>
      <c r="B151" t="s">
        <v>144</v>
      </c>
      <c r="E151" s="3">
        <f>E152</f>
        <v>0</v>
      </c>
    </row>
    <row r="152" spans="1:6" x14ac:dyDescent="0.25">
      <c r="A152">
        <v>42641</v>
      </c>
      <c r="B152" t="s">
        <v>145</v>
      </c>
      <c r="E152" s="3">
        <v>0</v>
      </c>
    </row>
    <row r="153" spans="1:6" x14ac:dyDescent="0.25">
      <c r="A153">
        <v>45</v>
      </c>
      <c r="B153" t="s">
        <v>146</v>
      </c>
      <c r="E153" s="3">
        <f>E154</f>
        <v>0</v>
      </c>
    </row>
    <row r="154" spans="1:6" x14ac:dyDescent="0.25">
      <c r="A154">
        <v>45111</v>
      </c>
      <c r="B154" t="s">
        <v>147</v>
      </c>
      <c r="E154" s="3">
        <v>0</v>
      </c>
    </row>
    <row r="155" spans="1:6" x14ac:dyDescent="0.25">
      <c r="E155" s="3"/>
    </row>
    <row r="156" spans="1:6" x14ac:dyDescent="0.25">
      <c r="A156" t="s">
        <v>148</v>
      </c>
      <c r="E156" s="3">
        <f>SUM(E158+E167+E172+E178+E231+E244+E248+E251+E262+E267)</f>
        <v>73473.22</v>
      </c>
    </row>
    <row r="157" spans="1:6" x14ac:dyDescent="0.25">
      <c r="A157" t="s">
        <v>3</v>
      </c>
      <c r="E157" s="3"/>
    </row>
    <row r="158" spans="1:6" x14ac:dyDescent="0.25">
      <c r="A158" t="s">
        <v>149</v>
      </c>
      <c r="E158" s="3">
        <f>E159</f>
        <v>1950</v>
      </c>
      <c r="F158" t="s">
        <v>36</v>
      </c>
    </row>
    <row r="159" spans="1:6" x14ac:dyDescent="0.25">
      <c r="A159">
        <v>329</v>
      </c>
      <c r="B159" t="s">
        <v>150</v>
      </c>
      <c r="E159" s="3">
        <f>SUM(E160:E165)</f>
        <v>1950</v>
      </c>
    </row>
    <row r="160" spans="1:6" x14ac:dyDescent="0.25">
      <c r="A160">
        <v>32224</v>
      </c>
      <c r="B160" t="s">
        <v>151</v>
      </c>
      <c r="E160" s="3"/>
    </row>
    <row r="161" spans="1:6" x14ac:dyDescent="0.25">
      <c r="A161">
        <v>32359</v>
      </c>
      <c r="B161" t="s">
        <v>152</v>
      </c>
      <c r="E161" s="3"/>
    </row>
    <row r="162" spans="1:6" x14ac:dyDescent="0.25">
      <c r="A162">
        <v>32371</v>
      </c>
      <c r="B162" t="s">
        <v>153</v>
      </c>
      <c r="E162" s="3">
        <v>0</v>
      </c>
    </row>
    <row r="163" spans="1:6" x14ac:dyDescent="0.25">
      <c r="A163">
        <v>3239</v>
      </c>
      <c r="B163" t="s">
        <v>154</v>
      </c>
      <c r="E163" s="3">
        <v>550</v>
      </c>
    </row>
    <row r="164" spans="1:6" x14ac:dyDescent="0.25">
      <c r="A164">
        <v>32411</v>
      </c>
      <c r="B164" t="s">
        <v>155</v>
      </c>
      <c r="E164" s="3"/>
    </row>
    <row r="165" spans="1:6" x14ac:dyDescent="0.25">
      <c r="A165">
        <v>32999</v>
      </c>
      <c r="B165" t="s">
        <v>156</v>
      </c>
      <c r="E165" s="3">
        <v>1400</v>
      </c>
    </row>
    <row r="166" spans="1:6" x14ac:dyDescent="0.25">
      <c r="E166" s="3"/>
    </row>
    <row r="167" spans="1:6" x14ac:dyDescent="0.25">
      <c r="A167" t="s">
        <v>157</v>
      </c>
      <c r="E167" s="3">
        <f>SUM(E168+E170)</f>
        <v>0</v>
      </c>
      <c r="F167" t="s">
        <v>36</v>
      </c>
    </row>
    <row r="168" spans="1:6" x14ac:dyDescent="0.25">
      <c r="A168">
        <v>311</v>
      </c>
      <c r="B168" t="s">
        <v>84</v>
      </c>
      <c r="E168" s="3">
        <f>E169</f>
        <v>0</v>
      </c>
    </row>
    <row r="169" spans="1:6" x14ac:dyDescent="0.25">
      <c r="A169">
        <v>3111</v>
      </c>
      <c r="B169" t="s">
        <v>85</v>
      </c>
      <c r="E169" s="3">
        <v>0</v>
      </c>
    </row>
    <row r="170" spans="1:6" x14ac:dyDescent="0.25">
      <c r="A170">
        <v>313</v>
      </c>
      <c r="B170" t="s">
        <v>95</v>
      </c>
      <c r="E170" s="3">
        <f>E171</f>
        <v>0</v>
      </c>
    </row>
    <row r="171" spans="1:6" x14ac:dyDescent="0.25">
      <c r="A171">
        <v>3132</v>
      </c>
      <c r="B171" t="s">
        <v>158</v>
      </c>
      <c r="E171" s="3">
        <v>0</v>
      </c>
    </row>
    <row r="172" spans="1:6" x14ac:dyDescent="0.25">
      <c r="A172" t="s">
        <v>159</v>
      </c>
      <c r="E172" s="3">
        <f>SUM(E173+E175)</f>
        <v>5907</v>
      </c>
    </row>
    <row r="173" spans="1:6" x14ac:dyDescent="0.25">
      <c r="A173">
        <v>322</v>
      </c>
      <c r="B173" t="s">
        <v>160</v>
      </c>
      <c r="E173" s="3">
        <f>E174</f>
        <v>199</v>
      </c>
      <c r="F173" t="s">
        <v>8</v>
      </c>
    </row>
    <row r="174" spans="1:6" x14ac:dyDescent="0.25">
      <c r="A174">
        <v>3221</v>
      </c>
      <c r="B174" t="s">
        <v>161</v>
      </c>
      <c r="E174" s="3">
        <v>199</v>
      </c>
    </row>
    <row r="175" spans="1:6" x14ac:dyDescent="0.25">
      <c r="A175">
        <v>323</v>
      </c>
      <c r="B175" t="s">
        <v>112</v>
      </c>
      <c r="E175" s="3">
        <f>E176+E177</f>
        <v>5708</v>
      </c>
      <c r="F175" t="s">
        <v>8</v>
      </c>
    </row>
    <row r="176" spans="1:6" x14ac:dyDescent="0.25">
      <c r="A176">
        <v>3237</v>
      </c>
      <c r="B176" t="s">
        <v>162</v>
      </c>
      <c r="E176" s="3">
        <v>5708</v>
      </c>
    </row>
    <row r="177" spans="1:6" x14ac:dyDescent="0.25">
      <c r="A177">
        <v>3237</v>
      </c>
      <c r="B177" t="s">
        <v>162</v>
      </c>
      <c r="E177" s="3">
        <v>0</v>
      </c>
      <c r="F177" t="s">
        <v>163</v>
      </c>
    </row>
    <row r="178" spans="1:6" x14ac:dyDescent="0.25">
      <c r="A178" t="s">
        <v>164</v>
      </c>
      <c r="E178" s="3">
        <f>SUM(E180+E183+E189+E198+E212+E214+E226)</f>
        <v>45995.289999999994</v>
      </c>
    </row>
    <row r="179" spans="1:6" x14ac:dyDescent="0.25">
      <c r="E179" s="3"/>
    </row>
    <row r="180" spans="1:6" x14ac:dyDescent="0.25">
      <c r="A180">
        <v>311</v>
      </c>
      <c r="B180" t="s">
        <v>84</v>
      </c>
      <c r="E180" s="3">
        <f>SUM(E181:E182)</f>
        <v>0</v>
      </c>
    </row>
    <row r="181" spans="1:6" x14ac:dyDescent="0.25">
      <c r="A181">
        <v>31113</v>
      </c>
      <c r="B181" t="s">
        <v>165</v>
      </c>
      <c r="E181" s="3">
        <v>0</v>
      </c>
      <c r="F181" t="s">
        <v>166</v>
      </c>
    </row>
    <row r="182" spans="1:6" x14ac:dyDescent="0.25">
      <c r="A182">
        <v>31113</v>
      </c>
      <c r="B182" t="s">
        <v>165</v>
      </c>
      <c r="E182" s="3">
        <v>0</v>
      </c>
      <c r="F182" t="s">
        <v>10</v>
      </c>
    </row>
    <row r="183" spans="1:6" x14ac:dyDescent="0.25">
      <c r="A183">
        <v>321</v>
      </c>
      <c r="B183" t="s">
        <v>167</v>
      </c>
      <c r="E183" s="3">
        <f>SUM(E184:E188)</f>
        <v>4284</v>
      </c>
    </row>
    <row r="184" spans="1:6" x14ac:dyDescent="0.25">
      <c r="A184">
        <v>3211</v>
      </c>
      <c r="B184" t="s">
        <v>168</v>
      </c>
      <c r="E184" s="3">
        <v>180</v>
      </c>
      <c r="F184" t="s">
        <v>169</v>
      </c>
    </row>
    <row r="185" spans="1:6" x14ac:dyDescent="0.25">
      <c r="A185">
        <v>3211</v>
      </c>
      <c r="B185" t="s">
        <v>168</v>
      </c>
      <c r="E185" s="3">
        <v>2124</v>
      </c>
      <c r="F185" t="s">
        <v>28</v>
      </c>
    </row>
    <row r="186" spans="1:6" x14ac:dyDescent="0.25">
      <c r="A186">
        <v>3211</v>
      </c>
      <c r="B186" t="s">
        <v>168</v>
      </c>
      <c r="E186" s="3">
        <v>1240</v>
      </c>
      <c r="F186" t="s">
        <v>20</v>
      </c>
    </row>
    <row r="187" spans="1:6" x14ac:dyDescent="0.25">
      <c r="A187">
        <v>3214</v>
      </c>
      <c r="B187" t="s">
        <v>170</v>
      </c>
      <c r="E187" s="3">
        <v>0</v>
      </c>
      <c r="F187" t="s">
        <v>171</v>
      </c>
    </row>
    <row r="188" spans="1:6" x14ac:dyDescent="0.25">
      <c r="A188">
        <v>3214</v>
      </c>
      <c r="B188" t="s">
        <v>170</v>
      </c>
      <c r="E188" s="3">
        <v>740</v>
      </c>
      <c r="F188" t="s">
        <v>169</v>
      </c>
    </row>
    <row r="189" spans="1:6" x14ac:dyDescent="0.25">
      <c r="A189">
        <v>322</v>
      </c>
      <c r="B189" t="s">
        <v>172</v>
      </c>
      <c r="E189" s="3">
        <f>SUM(E190:E197)</f>
        <v>3930.27</v>
      </c>
    </row>
    <row r="190" spans="1:6" x14ac:dyDescent="0.25">
      <c r="A190">
        <v>3221</v>
      </c>
      <c r="B190" t="s">
        <v>173</v>
      </c>
      <c r="E190" s="3">
        <v>133</v>
      </c>
      <c r="F190" t="s">
        <v>174</v>
      </c>
    </row>
    <row r="191" spans="1:6" x14ac:dyDescent="0.25">
      <c r="A191">
        <v>3221</v>
      </c>
      <c r="B191" t="s">
        <v>173</v>
      </c>
      <c r="E191" s="3">
        <v>482.81</v>
      </c>
      <c r="F191" t="s">
        <v>175</v>
      </c>
    </row>
    <row r="192" spans="1:6" x14ac:dyDescent="0.25">
      <c r="A192">
        <v>3221</v>
      </c>
      <c r="B192" t="s">
        <v>173</v>
      </c>
      <c r="E192" s="3">
        <v>100</v>
      </c>
      <c r="F192" t="s">
        <v>171</v>
      </c>
    </row>
    <row r="193" spans="1:6" x14ac:dyDescent="0.25">
      <c r="A193">
        <v>32221</v>
      </c>
      <c r="B193" t="s">
        <v>173</v>
      </c>
      <c r="E193" s="3">
        <v>500</v>
      </c>
      <c r="F193" t="s">
        <v>169</v>
      </c>
    </row>
    <row r="194" spans="1:6" x14ac:dyDescent="0.25">
      <c r="A194">
        <v>32224</v>
      </c>
      <c r="B194" t="s">
        <v>176</v>
      </c>
      <c r="E194" s="3">
        <v>200</v>
      </c>
      <c r="F194" t="s">
        <v>171</v>
      </c>
    </row>
    <row r="195" spans="1:6" x14ac:dyDescent="0.25">
      <c r="A195">
        <v>32224</v>
      </c>
      <c r="B195" t="s">
        <v>176</v>
      </c>
      <c r="E195" s="3">
        <v>0</v>
      </c>
      <c r="F195" t="s">
        <v>209</v>
      </c>
    </row>
    <row r="196" spans="1:6" x14ac:dyDescent="0.25">
      <c r="A196">
        <v>32224</v>
      </c>
      <c r="B196" t="s">
        <v>176</v>
      </c>
      <c r="E196" s="3">
        <v>500</v>
      </c>
      <c r="F196" t="s">
        <v>169</v>
      </c>
    </row>
    <row r="197" spans="1:6" x14ac:dyDescent="0.25">
      <c r="A197">
        <v>32224</v>
      </c>
      <c r="B197" t="s">
        <v>176</v>
      </c>
      <c r="E197" s="3">
        <v>2014.46</v>
      </c>
      <c r="F197" t="s">
        <v>8</v>
      </c>
    </row>
    <row r="198" spans="1:6" x14ac:dyDescent="0.25">
      <c r="A198">
        <v>323</v>
      </c>
      <c r="B198" t="s">
        <v>112</v>
      </c>
      <c r="E198" s="3">
        <f>SUM(E199:E211)</f>
        <v>8040.4199999999992</v>
      </c>
    </row>
    <row r="199" spans="1:6" x14ac:dyDescent="0.25">
      <c r="A199">
        <v>3233</v>
      </c>
      <c r="B199" t="s">
        <v>177</v>
      </c>
      <c r="E199" s="3">
        <v>0</v>
      </c>
      <c r="F199" t="s">
        <v>178</v>
      </c>
    </row>
    <row r="200" spans="1:6" x14ac:dyDescent="0.25">
      <c r="A200">
        <v>3235</v>
      </c>
      <c r="B200" t="s">
        <v>179</v>
      </c>
      <c r="E200" s="3">
        <v>2124</v>
      </c>
      <c r="F200" t="s">
        <v>20</v>
      </c>
    </row>
    <row r="201" spans="1:6" x14ac:dyDescent="0.25">
      <c r="A201">
        <v>3235</v>
      </c>
      <c r="B201" t="s">
        <v>179</v>
      </c>
      <c r="E201" s="3">
        <v>0</v>
      </c>
      <c r="F201" t="s">
        <v>8</v>
      </c>
    </row>
    <row r="202" spans="1:6" x14ac:dyDescent="0.25">
      <c r="A202">
        <v>3235</v>
      </c>
      <c r="B202" t="s">
        <v>179</v>
      </c>
      <c r="E202" s="3">
        <v>0</v>
      </c>
      <c r="F202" t="s">
        <v>28</v>
      </c>
    </row>
    <row r="203" spans="1:6" x14ac:dyDescent="0.25">
      <c r="A203">
        <v>3237</v>
      </c>
      <c r="B203" t="s">
        <v>180</v>
      </c>
      <c r="E203" s="3">
        <v>1101.3499999999999</v>
      </c>
      <c r="F203" t="s">
        <v>8</v>
      </c>
    </row>
    <row r="204" spans="1:6" x14ac:dyDescent="0.25">
      <c r="A204">
        <v>3237</v>
      </c>
      <c r="B204" t="s">
        <v>180</v>
      </c>
      <c r="E204" s="3">
        <v>2365.56</v>
      </c>
      <c r="F204" t="s">
        <v>28</v>
      </c>
    </row>
    <row r="205" spans="1:6" x14ac:dyDescent="0.25">
      <c r="A205">
        <v>3237</v>
      </c>
      <c r="B205" t="s">
        <v>180</v>
      </c>
      <c r="E205" s="3">
        <v>0</v>
      </c>
      <c r="F205" t="s">
        <v>230</v>
      </c>
    </row>
    <row r="206" spans="1:6" x14ac:dyDescent="0.25">
      <c r="A206">
        <v>3239</v>
      </c>
      <c r="B206" t="s">
        <v>181</v>
      </c>
      <c r="E206" s="3">
        <v>100</v>
      </c>
      <c r="F206" t="s">
        <v>171</v>
      </c>
    </row>
    <row r="207" spans="1:6" x14ac:dyDescent="0.25">
      <c r="A207">
        <v>3239</v>
      </c>
      <c r="B207" t="s">
        <v>181</v>
      </c>
      <c r="E207" s="3">
        <v>392.07</v>
      </c>
      <c r="F207" t="s">
        <v>203</v>
      </c>
    </row>
    <row r="208" spans="1:6" x14ac:dyDescent="0.25">
      <c r="A208">
        <v>3239</v>
      </c>
      <c r="B208" t="s">
        <v>181</v>
      </c>
      <c r="E208" s="3">
        <v>267</v>
      </c>
      <c r="F208" t="s">
        <v>174</v>
      </c>
    </row>
    <row r="209" spans="1:7" x14ac:dyDescent="0.25">
      <c r="A209">
        <v>3239</v>
      </c>
      <c r="B209" t="s">
        <v>181</v>
      </c>
      <c r="E209" s="3">
        <v>266</v>
      </c>
      <c r="F209" t="s">
        <v>8</v>
      </c>
    </row>
    <row r="210" spans="1:7" x14ac:dyDescent="0.25">
      <c r="A210">
        <v>3239</v>
      </c>
      <c r="B210" t="s">
        <v>181</v>
      </c>
      <c r="E210" s="3">
        <v>1000</v>
      </c>
      <c r="F210" t="s">
        <v>28</v>
      </c>
    </row>
    <row r="211" spans="1:7" x14ac:dyDescent="0.25">
      <c r="A211">
        <v>3239</v>
      </c>
      <c r="B211" t="s">
        <v>181</v>
      </c>
      <c r="E211" s="3">
        <v>424.44</v>
      </c>
      <c r="F211" t="s">
        <v>169</v>
      </c>
    </row>
    <row r="212" spans="1:7" x14ac:dyDescent="0.25">
      <c r="A212">
        <v>324</v>
      </c>
      <c r="B212" t="s">
        <v>182</v>
      </c>
      <c r="E212" s="3">
        <f>SUM(E213:E213)</f>
        <v>0</v>
      </c>
    </row>
    <row r="213" spans="1:7" x14ac:dyDescent="0.25">
      <c r="A213">
        <v>32411</v>
      </c>
      <c r="B213" t="s">
        <v>183</v>
      </c>
      <c r="E213" s="3">
        <v>0</v>
      </c>
      <c r="F213" t="s">
        <v>184</v>
      </c>
    </row>
    <row r="214" spans="1:7" x14ac:dyDescent="0.25">
      <c r="A214">
        <v>329</v>
      </c>
      <c r="B214" t="s">
        <v>185</v>
      </c>
      <c r="E214" s="3">
        <f>SUM(E215:E225)</f>
        <v>12739.19</v>
      </c>
    </row>
    <row r="215" spans="1:7" x14ac:dyDescent="0.25">
      <c r="A215">
        <v>3293</v>
      </c>
      <c r="B215" t="s">
        <v>186</v>
      </c>
      <c r="E215" s="3">
        <v>0</v>
      </c>
      <c r="F215" t="s">
        <v>10</v>
      </c>
    </row>
    <row r="216" spans="1:7" x14ac:dyDescent="0.25">
      <c r="A216">
        <v>3294</v>
      </c>
      <c r="B216" t="s">
        <v>187</v>
      </c>
      <c r="E216" s="3">
        <v>25</v>
      </c>
      <c r="F216" t="s">
        <v>169</v>
      </c>
    </row>
    <row r="217" spans="1:7" x14ac:dyDescent="0.25">
      <c r="A217">
        <v>3299</v>
      </c>
      <c r="B217" t="s">
        <v>188</v>
      </c>
      <c r="E217" s="3">
        <v>460</v>
      </c>
      <c r="F217" t="s">
        <v>166</v>
      </c>
    </row>
    <row r="218" spans="1:7" x14ac:dyDescent="0.25">
      <c r="A218">
        <v>3299</v>
      </c>
      <c r="B218" t="s">
        <v>188</v>
      </c>
      <c r="E218" s="3">
        <v>245</v>
      </c>
      <c r="F218" t="s">
        <v>242</v>
      </c>
    </row>
    <row r="219" spans="1:7" x14ac:dyDescent="0.25">
      <c r="A219">
        <v>3299</v>
      </c>
      <c r="B219" t="s">
        <v>188</v>
      </c>
      <c r="E219" s="3">
        <v>658.54</v>
      </c>
      <c r="F219" t="s">
        <v>175</v>
      </c>
    </row>
    <row r="220" spans="1:7" x14ac:dyDescent="0.25">
      <c r="A220">
        <v>3299</v>
      </c>
      <c r="B220" t="s">
        <v>188</v>
      </c>
      <c r="E220" s="3">
        <v>36.450000000000003</v>
      </c>
      <c r="F220" t="s">
        <v>231</v>
      </c>
    </row>
    <row r="221" spans="1:7" x14ac:dyDescent="0.25">
      <c r="A221">
        <v>3299</v>
      </c>
      <c r="B221" t="s">
        <v>188</v>
      </c>
      <c r="E221" s="3">
        <v>4124</v>
      </c>
      <c r="F221" t="s">
        <v>8</v>
      </c>
    </row>
    <row r="222" spans="1:7" x14ac:dyDescent="0.25">
      <c r="A222">
        <v>3299</v>
      </c>
      <c r="B222" t="s">
        <v>188</v>
      </c>
      <c r="E222" s="3">
        <v>2126.21</v>
      </c>
      <c r="F222" t="s">
        <v>190</v>
      </c>
    </row>
    <row r="223" spans="1:7" x14ac:dyDescent="0.25">
      <c r="A223">
        <v>3299</v>
      </c>
      <c r="B223" t="s">
        <v>188</v>
      </c>
      <c r="E223" s="3">
        <v>373.55</v>
      </c>
      <c r="F223" t="s">
        <v>163</v>
      </c>
    </row>
    <row r="224" spans="1:7" x14ac:dyDescent="0.25">
      <c r="A224">
        <v>3299</v>
      </c>
      <c r="B224" t="s">
        <v>188</v>
      </c>
      <c r="E224" s="3">
        <v>886</v>
      </c>
      <c r="F224" t="s">
        <v>213</v>
      </c>
      <c r="G224" t="s">
        <v>245</v>
      </c>
    </row>
    <row r="225" spans="1:6" x14ac:dyDescent="0.25">
      <c r="A225">
        <v>3299</v>
      </c>
      <c r="B225" t="s">
        <v>188</v>
      </c>
      <c r="E225" s="3">
        <v>3804.44</v>
      </c>
      <c r="F225" t="s">
        <v>28</v>
      </c>
    </row>
    <row r="226" spans="1:6" x14ac:dyDescent="0.25">
      <c r="A226">
        <v>422</v>
      </c>
      <c r="B226" t="s">
        <v>140</v>
      </c>
      <c r="E226" s="3">
        <f>SUM(E227:E229)</f>
        <v>17001.41</v>
      </c>
    </row>
    <row r="227" spans="1:6" x14ac:dyDescent="0.25">
      <c r="A227">
        <v>42411</v>
      </c>
      <c r="B227" t="s">
        <v>191</v>
      </c>
      <c r="E227" s="3">
        <v>1.41</v>
      </c>
      <c r="F227" t="s">
        <v>166</v>
      </c>
    </row>
    <row r="228" spans="1:6" x14ac:dyDescent="0.25">
      <c r="A228">
        <v>4221</v>
      </c>
      <c r="B228" t="s">
        <v>192</v>
      </c>
      <c r="E228" s="3">
        <v>0</v>
      </c>
      <c r="F228" t="s">
        <v>25</v>
      </c>
    </row>
    <row r="229" spans="1:6" x14ac:dyDescent="0.25">
      <c r="A229">
        <v>42211</v>
      </c>
      <c r="B229" t="s">
        <v>233</v>
      </c>
      <c r="E229" s="3">
        <v>17000</v>
      </c>
      <c r="F229" t="s">
        <v>8</v>
      </c>
    </row>
    <row r="230" spans="1:6" x14ac:dyDescent="0.25">
      <c r="E230" s="3"/>
    </row>
    <row r="231" spans="1:6" x14ac:dyDescent="0.25">
      <c r="A231" t="s">
        <v>194</v>
      </c>
      <c r="E231" s="3">
        <f>SUM(E233+E235+E237+E239)</f>
        <v>0</v>
      </c>
    </row>
    <row r="232" spans="1:6" x14ac:dyDescent="0.25">
      <c r="E232" s="3"/>
    </row>
    <row r="233" spans="1:6" x14ac:dyDescent="0.25">
      <c r="A233">
        <v>311</v>
      </c>
      <c r="B233" t="s">
        <v>195</v>
      </c>
      <c r="E233" s="3">
        <f>E234</f>
        <v>0</v>
      </c>
      <c r="F233" t="s">
        <v>17</v>
      </c>
    </row>
    <row r="234" spans="1:6" x14ac:dyDescent="0.25">
      <c r="A234">
        <v>3111</v>
      </c>
      <c r="B234" t="s">
        <v>195</v>
      </c>
      <c r="E234" s="3"/>
      <c r="F234" t="s">
        <v>17</v>
      </c>
    </row>
    <row r="235" spans="1:6" x14ac:dyDescent="0.25">
      <c r="A235">
        <v>312</v>
      </c>
      <c r="B235" t="s">
        <v>88</v>
      </c>
      <c r="E235" s="3">
        <f>E236</f>
        <v>0</v>
      </c>
      <c r="F235" t="s">
        <v>36</v>
      </c>
    </row>
    <row r="236" spans="1:6" x14ac:dyDescent="0.25">
      <c r="A236">
        <v>3121</v>
      </c>
      <c r="B236" t="s">
        <v>196</v>
      </c>
      <c r="E236" s="3"/>
      <c r="F236" t="s">
        <v>36</v>
      </c>
    </row>
    <row r="237" spans="1:6" x14ac:dyDescent="0.25">
      <c r="A237">
        <v>313</v>
      </c>
      <c r="B237" t="s">
        <v>95</v>
      </c>
      <c r="E237" s="3">
        <f>E238</f>
        <v>0</v>
      </c>
      <c r="F237" t="s">
        <v>36</v>
      </c>
    </row>
    <row r="238" spans="1:6" x14ac:dyDescent="0.25">
      <c r="A238">
        <v>3132</v>
      </c>
      <c r="B238" t="s">
        <v>197</v>
      </c>
      <c r="E238" s="3"/>
      <c r="F238" t="s">
        <v>36</v>
      </c>
    </row>
    <row r="239" spans="1:6" x14ac:dyDescent="0.25">
      <c r="A239">
        <v>321</v>
      </c>
      <c r="B239" t="s">
        <v>198</v>
      </c>
      <c r="E239" s="3">
        <f>E240</f>
        <v>0</v>
      </c>
      <c r="F239" t="s">
        <v>36</v>
      </c>
    </row>
    <row r="240" spans="1:6" x14ac:dyDescent="0.25">
      <c r="A240">
        <v>3212</v>
      </c>
      <c r="B240" t="s">
        <v>199</v>
      </c>
      <c r="E240" s="3"/>
      <c r="F240" t="s">
        <v>36</v>
      </c>
    </row>
    <row r="241" spans="1:6" x14ac:dyDescent="0.25">
      <c r="E241" s="3"/>
    </row>
    <row r="242" spans="1:6" x14ac:dyDescent="0.25">
      <c r="A242" t="s">
        <v>239</v>
      </c>
      <c r="E242" s="3"/>
    </row>
    <row r="243" spans="1:6" x14ac:dyDescent="0.25">
      <c r="E243" s="3"/>
    </row>
    <row r="244" spans="1:6" x14ac:dyDescent="0.25">
      <c r="A244">
        <v>3812</v>
      </c>
      <c r="B244" t="s">
        <v>241</v>
      </c>
      <c r="E244" s="3">
        <f>E245</f>
        <v>230</v>
      </c>
      <c r="F244" t="s">
        <v>242</v>
      </c>
    </row>
    <row r="245" spans="1:6" x14ac:dyDescent="0.25">
      <c r="A245">
        <v>38129</v>
      </c>
      <c r="B245" t="s">
        <v>240</v>
      </c>
      <c r="E245" s="3">
        <v>230</v>
      </c>
      <c r="F245" t="s">
        <v>242</v>
      </c>
    </row>
    <row r="246" spans="1:6" x14ac:dyDescent="0.25">
      <c r="A246" t="s">
        <v>200</v>
      </c>
      <c r="E246" s="3"/>
    </row>
    <row r="247" spans="1:6" x14ac:dyDescent="0.25">
      <c r="E247" s="3"/>
    </row>
    <row r="248" spans="1:6" x14ac:dyDescent="0.25">
      <c r="A248">
        <v>321</v>
      </c>
      <c r="B248" t="s">
        <v>201</v>
      </c>
      <c r="E248" s="3">
        <f>E249</f>
        <v>84.96</v>
      </c>
    </row>
    <row r="249" spans="1:6" x14ac:dyDescent="0.25">
      <c r="A249">
        <v>32121</v>
      </c>
      <c r="B249" t="s">
        <v>201</v>
      </c>
      <c r="E249" s="3">
        <v>84.96</v>
      </c>
      <c r="F249" t="s">
        <v>202</v>
      </c>
    </row>
    <row r="251" spans="1:6" x14ac:dyDescent="0.25">
      <c r="A251" t="s">
        <v>217</v>
      </c>
      <c r="E251" s="1">
        <f>SUM(E253:E260)</f>
        <v>6805.97</v>
      </c>
    </row>
    <row r="252" spans="1:6" x14ac:dyDescent="0.25">
      <c r="E252" s="1"/>
    </row>
    <row r="253" spans="1:6" x14ac:dyDescent="0.25">
      <c r="A253">
        <v>32111</v>
      </c>
      <c r="B253" t="s">
        <v>99</v>
      </c>
      <c r="E253" s="1">
        <v>2500</v>
      </c>
      <c r="F253" t="s">
        <v>236</v>
      </c>
    </row>
    <row r="254" spans="1:6" x14ac:dyDescent="0.25">
      <c r="A254">
        <v>32141</v>
      </c>
      <c r="B254" t="s">
        <v>235</v>
      </c>
      <c r="E254" s="1">
        <v>120</v>
      </c>
      <c r="F254" t="s">
        <v>236</v>
      </c>
    </row>
    <row r="255" spans="1:6" x14ac:dyDescent="0.25">
      <c r="A255">
        <v>32355</v>
      </c>
      <c r="B255" t="s">
        <v>117</v>
      </c>
      <c r="E255" s="1">
        <v>1380</v>
      </c>
      <c r="F255" t="s">
        <v>236</v>
      </c>
    </row>
    <row r="256" spans="1:6" x14ac:dyDescent="0.25">
      <c r="A256">
        <v>32372</v>
      </c>
      <c r="B256" t="s">
        <v>224</v>
      </c>
      <c r="E256" s="1">
        <v>500</v>
      </c>
      <c r="F256" t="s">
        <v>236</v>
      </c>
    </row>
    <row r="257" spans="1:6" x14ac:dyDescent="0.25">
      <c r="A257">
        <v>32391</v>
      </c>
      <c r="B257" t="s">
        <v>122</v>
      </c>
      <c r="E257" s="1">
        <v>200</v>
      </c>
      <c r="F257" t="s">
        <v>236</v>
      </c>
    </row>
    <row r="258" spans="1:6" x14ac:dyDescent="0.25">
      <c r="A258">
        <v>32931</v>
      </c>
      <c r="B258" t="s">
        <v>125</v>
      </c>
      <c r="E258" s="1">
        <v>300</v>
      </c>
      <c r="F258" t="s">
        <v>236</v>
      </c>
    </row>
    <row r="259" spans="1:6" x14ac:dyDescent="0.25">
      <c r="E259" s="1"/>
    </row>
    <row r="260" spans="1:6" x14ac:dyDescent="0.25">
      <c r="A260">
        <v>42211</v>
      </c>
      <c r="B260" t="s">
        <v>141</v>
      </c>
      <c r="E260" s="1">
        <v>1805.97</v>
      </c>
      <c r="F260" t="s">
        <v>218</v>
      </c>
    </row>
    <row r="262" spans="1:6" x14ac:dyDescent="0.25">
      <c r="A262" t="s">
        <v>219</v>
      </c>
      <c r="E262" s="1">
        <f>SUM(E264+E265)</f>
        <v>1500</v>
      </c>
    </row>
    <row r="263" spans="1:6" x14ac:dyDescent="0.25">
      <c r="E263" s="1"/>
    </row>
    <row r="264" spans="1:6" x14ac:dyDescent="0.25">
      <c r="A264">
        <v>32115</v>
      </c>
      <c r="B264" t="s">
        <v>220</v>
      </c>
      <c r="E264" s="1">
        <v>500</v>
      </c>
      <c r="F264" t="s">
        <v>221</v>
      </c>
    </row>
    <row r="265" spans="1:6" x14ac:dyDescent="0.25">
      <c r="A265">
        <v>32355</v>
      </c>
      <c r="B265" t="s">
        <v>117</v>
      </c>
      <c r="E265" s="1">
        <v>1000</v>
      </c>
      <c r="F265" t="s">
        <v>221</v>
      </c>
    </row>
    <row r="267" spans="1:6" x14ac:dyDescent="0.25">
      <c r="A267" t="s">
        <v>232</v>
      </c>
      <c r="E267" s="1">
        <f>SUM(E269:E276)</f>
        <v>11000</v>
      </c>
    </row>
    <row r="268" spans="1:6" x14ac:dyDescent="0.25">
      <c r="E268" s="1"/>
    </row>
    <row r="269" spans="1:6" x14ac:dyDescent="0.25">
      <c r="A269">
        <v>32141</v>
      </c>
      <c r="B269" t="s">
        <v>222</v>
      </c>
      <c r="E269" s="1">
        <v>1100</v>
      </c>
      <c r="F269" t="s">
        <v>229</v>
      </c>
    </row>
    <row r="270" spans="1:6" x14ac:dyDescent="0.25">
      <c r="A270">
        <v>3224</v>
      </c>
      <c r="B270" t="s">
        <v>223</v>
      </c>
      <c r="E270" s="1">
        <v>2300</v>
      </c>
      <c r="F270" t="s">
        <v>229</v>
      </c>
    </row>
    <row r="271" spans="1:6" x14ac:dyDescent="0.25">
      <c r="A271">
        <v>32372</v>
      </c>
      <c r="B271" t="s">
        <v>224</v>
      </c>
      <c r="E271" s="1">
        <v>1100</v>
      </c>
      <c r="F271" t="s">
        <v>229</v>
      </c>
    </row>
    <row r="272" spans="1:6" x14ac:dyDescent="0.25">
      <c r="A272">
        <v>32391</v>
      </c>
      <c r="B272" t="s">
        <v>225</v>
      </c>
      <c r="E272" s="1">
        <v>2600.8000000000002</v>
      </c>
      <c r="F272" t="s">
        <v>229</v>
      </c>
    </row>
    <row r="273" spans="1:6" x14ac:dyDescent="0.25">
      <c r="A273">
        <v>32392</v>
      </c>
      <c r="B273" t="s">
        <v>226</v>
      </c>
      <c r="E273" s="1">
        <v>750</v>
      </c>
      <c r="F273" t="s">
        <v>229</v>
      </c>
    </row>
    <row r="274" spans="1:6" x14ac:dyDescent="0.25">
      <c r="A274">
        <v>3295</v>
      </c>
      <c r="B274" t="s">
        <v>227</v>
      </c>
      <c r="E274" s="1">
        <v>49.2</v>
      </c>
      <c r="F274" t="s">
        <v>229</v>
      </c>
    </row>
    <row r="275" spans="1:6" x14ac:dyDescent="0.25">
      <c r="A275">
        <v>4227</v>
      </c>
      <c r="B275" t="s">
        <v>228</v>
      </c>
      <c r="E275" s="1">
        <v>900</v>
      </c>
      <c r="F275" t="s">
        <v>229</v>
      </c>
    </row>
    <row r="276" spans="1:6" x14ac:dyDescent="0.25">
      <c r="A276">
        <v>42211</v>
      </c>
      <c r="B276" t="s">
        <v>141</v>
      </c>
      <c r="E276" s="1">
        <v>2200</v>
      </c>
      <c r="F276" t="s">
        <v>229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7"/>
  <sheetViews>
    <sheetView tabSelected="1" workbookViewId="0">
      <selection activeCell="E128" sqref="E128"/>
    </sheetView>
  </sheetViews>
  <sheetFormatPr defaultRowHeight="15" x14ac:dyDescent="0.25"/>
  <sheetData>
    <row r="1" spans="1:6" x14ac:dyDescent="0.25">
      <c r="A1" s="2" t="s">
        <v>246</v>
      </c>
      <c r="B1" s="2"/>
      <c r="C1" s="2"/>
    </row>
    <row r="3" spans="1:6" x14ac:dyDescent="0.25">
      <c r="A3" t="s">
        <v>210</v>
      </c>
    </row>
    <row r="4" spans="1:6" x14ac:dyDescent="0.25">
      <c r="A4" t="s">
        <v>0</v>
      </c>
    </row>
    <row r="5" spans="1:6" x14ac:dyDescent="0.25">
      <c r="A5" t="s">
        <v>1</v>
      </c>
    </row>
    <row r="6" spans="1:6" x14ac:dyDescent="0.25">
      <c r="A6" t="s">
        <v>2</v>
      </c>
    </row>
    <row r="7" spans="1:6" x14ac:dyDescent="0.25">
      <c r="A7" t="s">
        <v>3</v>
      </c>
    </row>
    <row r="8" spans="1:6" x14ac:dyDescent="0.25">
      <c r="E8" t="s">
        <v>206</v>
      </c>
      <c r="F8" t="s">
        <v>4</v>
      </c>
    </row>
    <row r="9" spans="1:6" x14ac:dyDescent="0.25">
      <c r="A9">
        <v>6</v>
      </c>
      <c r="B9" t="s">
        <v>5</v>
      </c>
      <c r="E9" s="3">
        <f>SUM(E11+E19+E21+E25+E28+E33+E79)</f>
        <v>933550.07999999996</v>
      </c>
    </row>
    <row r="10" spans="1:6" x14ac:dyDescent="0.25">
      <c r="E10" s="3"/>
    </row>
    <row r="11" spans="1:6" x14ac:dyDescent="0.25">
      <c r="A11">
        <v>636</v>
      </c>
      <c r="B11" t="s">
        <v>6</v>
      </c>
      <c r="E11" s="3">
        <f>SUM(E12:E18)</f>
        <v>795256.02</v>
      </c>
    </row>
    <row r="12" spans="1:6" x14ac:dyDescent="0.25">
      <c r="A12">
        <v>63613</v>
      </c>
      <c r="B12" t="s">
        <v>7</v>
      </c>
      <c r="E12" s="3">
        <v>15013.14</v>
      </c>
      <c r="F12" t="s">
        <v>8</v>
      </c>
    </row>
    <row r="13" spans="1:6" x14ac:dyDescent="0.25">
      <c r="A13">
        <v>63612</v>
      </c>
      <c r="B13" t="s">
        <v>9</v>
      </c>
      <c r="E13" s="3">
        <v>0</v>
      </c>
      <c r="F13" t="s">
        <v>10</v>
      </c>
    </row>
    <row r="14" spans="1:6" x14ac:dyDescent="0.25">
      <c r="A14">
        <v>63612</v>
      </c>
      <c r="B14" t="s">
        <v>11</v>
      </c>
      <c r="E14" s="3">
        <v>721934.38</v>
      </c>
      <c r="F14" t="s">
        <v>10</v>
      </c>
    </row>
    <row r="15" spans="1:6" x14ac:dyDescent="0.25">
      <c r="A15">
        <v>636122</v>
      </c>
      <c r="B15" t="s">
        <v>12</v>
      </c>
      <c r="E15" s="3">
        <v>38531.5</v>
      </c>
      <c r="F15" t="s">
        <v>10</v>
      </c>
    </row>
    <row r="16" spans="1:6" x14ac:dyDescent="0.25">
      <c r="A16">
        <v>63612</v>
      </c>
      <c r="B16" t="s">
        <v>243</v>
      </c>
      <c r="E16" s="3">
        <v>475</v>
      </c>
    </row>
    <row r="17" spans="1:6" x14ac:dyDescent="0.25">
      <c r="A17">
        <v>636121</v>
      </c>
      <c r="B17" t="s">
        <v>13</v>
      </c>
      <c r="E17" s="3">
        <v>2302</v>
      </c>
      <c r="F17" t="s">
        <v>10</v>
      </c>
    </row>
    <row r="18" spans="1:6" x14ac:dyDescent="0.25">
      <c r="A18">
        <v>63623</v>
      </c>
      <c r="B18" t="s">
        <v>14</v>
      </c>
      <c r="E18" s="3">
        <v>17000</v>
      </c>
      <c r="F18" t="s">
        <v>8</v>
      </c>
    </row>
    <row r="19" spans="1:6" x14ac:dyDescent="0.25">
      <c r="A19">
        <v>639</v>
      </c>
      <c r="B19" t="s">
        <v>15</v>
      </c>
      <c r="E19" s="3">
        <f>E20</f>
        <v>0</v>
      </c>
    </row>
    <row r="20" spans="1:6" x14ac:dyDescent="0.25">
      <c r="A20">
        <v>63931</v>
      </c>
      <c r="B20" t="s">
        <v>16</v>
      </c>
      <c r="E20" s="3">
        <v>0</v>
      </c>
      <c r="F20" t="s">
        <v>17</v>
      </c>
    </row>
    <row r="21" spans="1:6" x14ac:dyDescent="0.25">
      <c r="A21">
        <v>652</v>
      </c>
      <c r="B21" t="s">
        <v>18</v>
      </c>
      <c r="E21" s="3">
        <f>SUM(E22:E24)</f>
        <v>3364</v>
      </c>
    </row>
    <row r="22" spans="1:6" x14ac:dyDescent="0.25">
      <c r="A22">
        <v>65264</v>
      </c>
      <c r="B22" t="s">
        <v>19</v>
      </c>
      <c r="E22" s="3">
        <v>3364</v>
      </c>
      <c r="F22" t="s">
        <v>20</v>
      </c>
    </row>
    <row r="23" spans="1:6" x14ac:dyDescent="0.25">
      <c r="A23">
        <v>65267</v>
      </c>
      <c r="B23" t="s">
        <v>21</v>
      </c>
      <c r="E23" s="3">
        <v>0</v>
      </c>
    </row>
    <row r="24" spans="1:6" x14ac:dyDescent="0.25">
      <c r="A24">
        <v>65281</v>
      </c>
      <c r="B24" t="s">
        <v>22</v>
      </c>
      <c r="E24" s="3"/>
    </row>
    <row r="25" spans="1:6" x14ac:dyDescent="0.25">
      <c r="A25">
        <v>661</v>
      </c>
      <c r="B25" t="s">
        <v>23</v>
      </c>
      <c r="E25" s="3">
        <f>SUM(E26+E27)</f>
        <v>800</v>
      </c>
    </row>
    <row r="26" spans="1:6" x14ac:dyDescent="0.25">
      <c r="A26">
        <v>66141</v>
      </c>
      <c r="B26" t="s">
        <v>24</v>
      </c>
      <c r="E26" s="3">
        <v>400</v>
      </c>
      <c r="F26" t="s">
        <v>25</v>
      </c>
    </row>
    <row r="27" spans="1:6" x14ac:dyDescent="0.25">
      <c r="A27">
        <v>66151</v>
      </c>
      <c r="B27" t="s">
        <v>23</v>
      </c>
      <c r="E27" s="3">
        <v>400</v>
      </c>
      <c r="F27" t="s">
        <v>25</v>
      </c>
    </row>
    <row r="28" spans="1:6" x14ac:dyDescent="0.25">
      <c r="A28">
        <v>663</v>
      </c>
      <c r="B28" t="s">
        <v>26</v>
      </c>
      <c r="E28" s="3">
        <f>SUM(E29:E32)</f>
        <v>14294</v>
      </c>
    </row>
    <row r="29" spans="1:6" x14ac:dyDescent="0.25">
      <c r="A29">
        <v>66311</v>
      </c>
      <c r="B29" t="s">
        <v>27</v>
      </c>
      <c r="E29" s="3">
        <v>0</v>
      </c>
      <c r="F29" t="s">
        <v>28</v>
      </c>
    </row>
    <row r="30" spans="1:6" x14ac:dyDescent="0.25">
      <c r="A30">
        <v>63612</v>
      </c>
      <c r="B30" t="s">
        <v>29</v>
      </c>
      <c r="E30" s="3">
        <v>5000</v>
      </c>
      <c r="F30" t="s">
        <v>28</v>
      </c>
    </row>
    <row r="31" spans="1:6" x14ac:dyDescent="0.25">
      <c r="A31">
        <v>66313</v>
      </c>
      <c r="B31" t="s">
        <v>30</v>
      </c>
      <c r="E31" s="3">
        <v>9294</v>
      </c>
      <c r="F31" t="s">
        <v>28</v>
      </c>
    </row>
    <row r="32" spans="1:6" x14ac:dyDescent="0.25">
      <c r="A32">
        <v>66314</v>
      </c>
      <c r="B32" t="s">
        <v>31</v>
      </c>
      <c r="E32" s="3">
        <v>0</v>
      </c>
      <c r="F32" t="s">
        <v>28</v>
      </c>
    </row>
    <row r="33" spans="1:7" x14ac:dyDescent="0.25">
      <c r="A33">
        <v>671</v>
      </c>
      <c r="B33" t="s">
        <v>32</v>
      </c>
      <c r="D33" t="s">
        <v>33</v>
      </c>
      <c r="E33" s="3">
        <f>SUM(E34+E73)</f>
        <v>100634.95999999999</v>
      </c>
    </row>
    <row r="34" spans="1:7" x14ac:dyDescent="0.25">
      <c r="A34">
        <v>6711</v>
      </c>
      <c r="B34" t="s">
        <v>34</v>
      </c>
      <c r="E34" s="3">
        <f>SUM(E35:E72)</f>
        <v>66322.459999999992</v>
      </c>
    </row>
    <row r="35" spans="1:7" x14ac:dyDescent="0.25">
      <c r="A35">
        <v>671111</v>
      </c>
      <c r="B35" t="s">
        <v>35</v>
      </c>
      <c r="E35" s="3">
        <v>0</v>
      </c>
      <c r="F35" t="s">
        <v>36</v>
      </c>
    </row>
    <row r="36" spans="1:7" x14ac:dyDescent="0.25">
      <c r="A36">
        <v>671112</v>
      </c>
      <c r="B36" t="s">
        <v>37</v>
      </c>
      <c r="E36" s="3">
        <v>0</v>
      </c>
      <c r="F36" t="s">
        <v>36</v>
      </c>
    </row>
    <row r="37" spans="1:7" x14ac:dyDescent="0.25">
      <c r="A37">
        <v>671115</v>
      </c>
      <c r="B37" t="s">
        <v>38</v>
      </c>
      <c r="E37" s="3">
        <v>17311.28</v>
      </c>
      <c r="F37" t="s">
        <v>36</v>
      </c>
      <c r="G37">
        <v>1311.28</v>
      </c>
    </row>
    <row r="38" spans="1:7" x14ac:dyDescent="0.25">
      <c r="A38">
        <v>671115</v>
      </c>
      <c r="B38" t="s">
        <v>39</v>
      </c>
      <c r="E38" s="3">
        <v>0</v>
      </c>
    </row>
    <row r="39" spans="1:7" x14ac:dyDescent="0.25">
      <c r="A39">
        <v>671116</v>
      </c>
      <c r="B39" t="s">
        <v>40</v>
      </c>
      <c r="E39" s="3">
        <v>1500</v>
      </c>
      <c r="F39" t="s">
        <v>36</v>
      </c>
    </row>
    <row r="40" spans="1:7" x14ac:dyDescent="0.25">
      <c r="A40">
        <v>671117</v>
      </c>
      <c r="B40" t="s">
        <v>41</v>
      </c>
      <c r="E40" s="3">
        <v>3500</v>
      </c>
      <c r="F40" t="s">
        <v>36</v>
      </c>
    </row>
    <row r="41" spans="1:7" x14ac:dyDescent="0.25">
      <c r="A41">
        <v>671118</v>
      </c>
      <c r="B41" t="s">
        <v>42</v>
      </c>
      <c r="E41" s="3">
        <v>4099.95</v>
      </c>
      <c r="F41" t="s">
        <v>36</v>
      </c>
    </row>
    <row r="42" spans="1:7" x14ac:dyDescent="0.25">
      <c r="A42">
        <v>671119</v>
      </c>
      <c r="B42" t="s">
        <v>43</v>
      </c>
      <c r="E42" s="3"/>
      <c r="F42" t="s">
        <v>36</v>
      </c>
    </row>
    <row r="43" spans="1:7" x14ac:dyDescent="0.25">
      <c r="A43">
        <v>671120</v>
      </c>
      <c r="B43" t="s">
        <v>44</v>
      </c>
      <c r="E43" s="3">
        <v>800</v>
      </c>
      <c r="F43" t="s">
        <v>36</v>
      </c>
    </row>
    <row r="44" spans="1:7" x14ac:dyDescent="0.25">
      <c r="A44">
        <v>671121</v>
      </c>
      <c r="B44" t="s">
        <v>45</v>
      </c>
      <c r="E44" s="3">
        <v>34.5</v>
      </c>
      <c r="F44" t="s">
        <v>36</v>
      </c>
    </row>
    <row r="45" spans="1:7" x14ac:dyDescent="0.25">
      <c r="A45">
        <v>671133</v>
      </c>
      <c r="B45" t="s">
        <v>46</v>
      </c>
      <c r="E45" s="3">
        <v>0</v>
      </c>
      <c r="F45" t="s">
        <v>36</v>
      </c>
    </row>
    <row r="46" spans="1:7" x14ac:dyDescent="0.25">
      <c r="A46">
        <v>671122</v>
      </c>
      <c r="B46" t="s">
        <v>47</v>
      </c>
      <c r="E46" s="3">
        <v>1300</v>
      </c>
      <c r="F46" t="s">
        <v>36</v>
      </c>
    </row>
    <row r="47" spans="1:7" x14ac:dyDescent="0.25">
      <c r="A47">
        <v>671123</v>
      </c>
      <c r="B47" t="s">
        <v>48</v>
      </c>
      <c r="E47" s="3">
        <v>5100</v>
      </c>
      <c r="F47" t="s">
        <v>36</v>
      </c>
    </row>
    <row r="48" spans="1:7" x14ac:dyDescent="0.25">
      <c r="A48">
        <v>671123</v>
      </c>
      <c r="B48" t="s">
        <v>48</v>
      </c>
      <c r="E48" s="3">
        <v>2292.63</v>
      </c>
      <c r="F48" t="s">
        <v>244</v>
      </c>
    </row>
    <row r="49" spans="1:7" x14ac:dyDescent="0.25">
      <c r="A49">
        <v>671124</v>
      </c>
      <c r="B49" t="s">
        <v>49</v>
      </c>
      <c r="E49" s="3">
        <v>0</v>
      </c>
      <c r="F49" t="s">
        <v>36</v>
      </c>
    </row>
    <row r="50" spans="1:7" x14ac:dyDescent="0.25">
      <c r="A50">
        <v>671125</v>
      </c>
      <c r="B50" t="s">
        <v>50</v>
      </c>
      <c r="E50" s="3">
        <v>2600</v>
      </c>
      <c r="F50" t="s">
        <v>36</v>
      </c>
    </row>
    <row r="51" spans="1:7" x14ac:dyDescent="0.25">
      <c r="A51">
        <v>671126</v>
      </c>
      <c r="B51" t="s">
        <v>51</v>
      </c>
      <c r="E51" s="3">
        <v>1025</v>
      </c>
      <c r="F51" t="s">
        <v>36</v>
      </c>
    </row>
    <row r="52" spans="1:7" x14ac:dyDescent="0.25">
      <c r="A52">
        <v>671127</v>
      </c>
      <c r="B52" t="s">
        <v>52</v>
      </c>
      <c r="E52" s="3">
        <v>2570</v>
      </c>
      <c r="F52" t="s">
        <v>36</v>
      </c>
    </row>
    <row r="53" spans="1:7" x14ac:dyDescent="0.25">
      <c r="A53">
        <v>671128</v>
      </c>
      <c r="B53" t="s">
        <v>53</v>
      </c>
      <c r="E53" s="3">
        <v>50</v>
      </c>
      <c r="F53" t="s">
        <v>36</v>
      </c>
    </row>
    <row r="54" spans="1:7" x14ac:dyDescent="0.25">
      <c r="A54">
        <v>671128</v>
      </c>
      <c r="B54" t="s">
        <v>214</v>
      </c>
      <c r="E54" s="3">
        <v>0</v>
      </c>
      <c r="F54" t="s">
        <v>244</v>
      </c>
    </row>
    <row r="55" spans="1:7" x14ac:dyDescent="0.25">
      <c r="A55">
        <v>671129</v>
      </c>
      <c r="B55" t="s">
        <v>54</v>
      </c>
      <c r="E55" s="3">
        <v>3725</v>
      </c>
      <c r="F55" t="s">
        <v>36</v>
      </c>
    </row>
    <row r="56" spans="1:7" x14ac:dyDescent="0.25">
      <c r="A56">
        <v>671130</v>
      </c>
      <c r="B56" t="s">
        <v>55</v>
      </c>
      <c r="E56" s="3">
        <v>0</v>
      </c>
      <c r="F56" t="s">
        <v>36</v>
      </c>
    </row>
    <row r="57" spans="1:7" x14ac:dyDescent="0.25">
      <c r="A57">
        <v>671131</v>
      </c>
      <c r="B57" t="s">
        <v>56</v>
      </c>
      <c r="E57" s="3">
        <v>1950</v>
      </c>
      <c r="F57" t="s">
        <v>36</v>
      </c>
    </row>
    <row r="58" spans="1:7" x14ac:dyDescent="0.25">
      <c r="A58">
        <v>671132</v>
      </c>
      <c r="B58" t="s">
        <v>57</v>
      </c>
      <c r="E58" s="3">
        <v>115</v>
      </c>
      <c r="F58" t="s">
        <v>36</v>
      </c>
    </row>
    <row r="59" spans="1:7" x14ac:dyDescent="0.25">
      <c r="A59">
        <v>671134</v>
      </c>
      <c r="B59" t="s">
        <v>58</v>
      </c>
      <c r="E59" s="3">
        <v>323</v>
      </c>
      <c r="F59" t="s">
        <v>36</v>
      </c>
    </row>
    <row r="60" spans="1:7" x14ac:dyDescent="0.25">
      <c r="A60">
        <v>671135</v>
      </c>
      <c r="B60" t="s">
        <v>59</v>
      </c>
      <c r="E60" s="3">
        <v>700</v>
      </c>
      <c r="F60" t="s">
        <v>36</v>
      </c>
    </row>
    <row r="61" spans="1:7" x14ac:dyDescent="0.25">
      <c r="A61">
        <v>671136</v>
      </c>
      <c r="B61" t="s">
        <v>60</v>
      </c>
      <c r="E61" s="3">
        <v>190</v>
      </c>
      <c r="F61" t="s">
        <v>36</v>
      </c>
    </row>
    <row r="62" spans="1:7" x14ac:dyDescent="0.25">
      <c r="A62">
        <v>671146</v>
      </c>
      <c r="B62" t="s">
        <v>61</v>
      </c>
      <c r="E62" s="3">
        <v>70</v>
      </c>
      <c r="F62" t="s">
        <v>36</v>
      </c>
    </row>
    <row r="63" spans="1:7" x14ac:dyDescent="0.25">
      <c r="A63">
        <v>671137</v>
      </c>
      <c r="B63" t="s">
        <v>62</v>
      </c>
      <c r="E63" s="3">
        <v>294.10000000000002</v>
      </c>
      <c r="F63" t="s">
        <v>36</v>
      </c>
      <c r="G63">
        <v>64.7</v>
      </c>
    </row>
    <row r="64" spans="1:7" x14ac:dyDescent="0.25">
      <c r="A64">
        <v>671138</v>
      </c>
      <c r="B64" t="s">
        <v>63</v>
      </c>
      <c r="E64" s="3">
        <v>0</v>
      </c>
      <c r="F64" t="s">
        <v>36</v>
      </c>
    </row>
    <row r="65" spans="1:6" x14ac:dyDescent="0.25">
      <c r="A65">
        <v>671139</v>
      </c>
      <c r="B65" t="s">
        <v>64</v>
      </c>
      <c r="E65" s="3"/>
      <c r="F65" t="s">
        <v>36</v>
      </c>
    </row>
    <row r="66" spans="1:6" x14ac:dyDescent="0.25">
      <c r="A66">
        <v>6711391</v>
      </c>
      <c r="B66" t="s">
        <v>65</v>
      </c>
      <c r="E66" s="3">
        <v>12000</v>
      </c>
      <c r="F66" t="s">
        <v>36</v>
      </c>
    </row>
    <row r="67" spans="1:6" x14ac:dyDescent="0.25">
      <c r="A67">
        <v>6711392</v>
      </c>
      <c r="B67" t="s">
        <v>66</v>
      </c>
      <c r="E67" s="3">
        <v>700</v>
      </c>
      <c r="F67" t="s">
        <v>36</v>
      </c>
    </row>
    <row r="68" spans="1:6" x14ac:dyDescent="0.25">
      <c r="A68">
        <v>6711393</v>
      </c>
      <c r="B68" t="s">
        <v>67</v>
      </c>
      <c r="E68" s="3">
        <v>250</v>
      </c>
      <c r="F68" t="s">
        <v>36</v>
      </c>
    </row>
    <row r="69" spans="1:6" x14ac:dyDescent="0.25">
      <c r="A69">
        <v>671142</v>
      </c>
      <c r="B69" t="s">
        <v>68</v>
      </c>
      <c r="E69" s="3">
        <v>122</v>
      </c>
      <c r="F69" t="s">
        <v>36</v>
      </c>
    </row>
    <row r="70" spans="1:6" x14ac:dyDescent="0.25">
      <c r="A70">
        <v>671143</v>
      </c>
      <c r="B70" t="s">
        <v>69</v>
      </c>
      <c r="E70" s="3">
        <v>0</v>
      </c>
      <c r="F70" t="s">
        <v>36</v>
      </c>
    </row>
    <row r="71" spans="1:6" x14ac:dyDescent="0.25">
      <c r="A71">
        <v>671145</v>
      </c>
      <c r="B71" t="s">
        <v>70</v>
      </c>
      <c r="E71" s="3">
        <v>0</v>
      </c>
      <c r="F71" t="s">
        <v>36</v>
      </c>
    </row>
    <row r="72" spans="1:6" x14ac:dyDescent="0.25">
      <c r="A72">
        <v>671147</v>
      </c>
      <c r="B72" t="s">
        <v>71</v>
      </c>
      <c r="E72" s="3">
        <v>3700</v>
      </c>
    </row>
    <row r="73" spans="1:6" x14ac:dyDescent="0.25">
      <c r="A73">
        <v>6712</v>
      </c>
      <c r="B73" t="s">
        <v>72</v>
      </c>
      <c r="E73" s="3">
        <f>SUM(E74:E78)</f>
        <v>34312.5</v>
      </c>
      <c r="F73" t="s">
        <v>36</v>
      </c>
    </row>
    <row r="74" spans="1:6" x14ac:dyDescent="0.25">
      <c r="A74">
        <v>671211</v>
      </c>
      <c r="B74" t="s">
        <v>73</v>
      </c>
      <c r="E74" s="3">
        <v>0</v>
      </c>
      <c r="F74" t="s">
        <v>36</v>
      </c>
    </row>
    <row r="75" spans="1:6" x14ac:dyDescent="0.25">
      <c r="A75">
        <v>671215</v>
      </c>
      <c r="B75" t="s">
        <v>247</v>
      </c>
      <c r="E75" s="3">
        <v>34312.5</v>
      </c>
    </row>
    <row r="76" spans="1:6" x14ac:dyDescent="0.25">
      <c r="A76">
        <v>6712161</v>
      </c>
      <c r="B76" t="s">
        <v>74</v>
      </c>
      <c r="E76" s="3">
        <v>0</v>
      </c>
      <c r="F76" t="s">
        <v>36</v>
      </c>
    </row>
    <row r="77" spans="1:6" x14ac:dyDescent="0.25">
      <c r="A77">
        <v>671219</v>
      </c>
      <c r="B77" t="s">
        <v>75</v>
      </c>
      <c r="E77" s="3">
        <v>0</v>
      </c>
      <c r="F77" t="s">
        <v>36</v>
      </c>
    </row>
    <row r="78" spans="1:6" x14ac:dyDescent="0.25">
      <c r="A78">
        <v>671217</v>
      </c>
      <c r="B78" t="s">
        <v>76</v>
      </c>
      <c r="E78" s="3">
        <v>0</v>
      </c>
    </row>
    <row r="79" spans="1:6" x14ac:dyDescent="0.25">
      <c r="A79">
        <v>92211</v>
      </c>
      <c r="B79" t="s">
        <v>77</v>
      </c>
      <c r="E79" s="3">
        <v>19201.099999999999</v>
      </c>
    </row>
    <row r="80" spans="1:6" x14ac:dyDescent="0.25">
      <c r="A80">
        <v>92212</v>
      </c>
      <c r="B80" t="s">
        <v>78</v>
      </c>
      <c r="E80" s="3">
        <v>0</v>
      </c>
    </row>
    <row r="81" spans="1:6" x14ac:dyDescent="0.25">
      <c r="E81" s="3"/>
    </row>
    <row r="82" spans="1:6" x14ac:dyDescent="0.25">
      <c r="A82" t="s">
        <v>79</v>
      </c>
      <c r="E82" s="3">
        <f>SUM(E83+E157)</f>
        <v>933550.07999999984</v>
      </c>
    </row>
    <row r="83" spans="1:6" x14ac:dyDescent="0.25">
      <c r="A83" t="s">
        <v>80</v>
      </c>
      <c r="E83" s="3">
        <f>SUM(E86+E142)</f>
        <v>860076.85999999987</v>
      </c>
    </row>
    <row r="84" spans="1:6" x14ac:dyDescent="0.25">
      <c r="A84" t="s">
        <v>81</v>
      </c>
      <c r="E84" s="3"/>
    </row>
    <row r="85" spans="1:6" x14ac:dyDescent="0.25">
      <c r="A85" t="s">
        <v>237</v>
      </c>
      <c r="E85" s="3"/>
    </row>
    <row r="86" spans="1:6" x14ac:dyDescent="0.25">
      <c r="A86">
        <v>3</v>
      </c>
      <c r="B86" t="s">
        <v>82</v>
      </c>
      <c r="E86" s="3">
        <f>SUM(E87+E100+E103+E136+E139)</f>
        <v>825764.35999999987</v>
      </c>
    </row>
    <row r="87" spans="1:6" x14ac:dyDescent="0.25">
      <c r="A87">
        <v>31</v>
      </c>
      <c r="B87" t="s">
        <v>83</v>
      </c>
      <c r="E87" s="3">
        <f>SUM(E88+E92+E98)</f>
        <v>760465.87999999989</v>
      </c>
    </row>
    <row r="88" spans="1:6" x14ac:dyDescent="0.25">
      <c r="A88">
        <v>311</v>
      </c>
      <c r="B88" t="s">
        <v>84</v>
      </c>
      <c r="E88" s="3">
        <f>SUM(E89:E91)</f>
        <v>619686.19999999995</v>
      </c>
      <c r="F88" t="s">
        <v>10</v>
      </c>
    </row>
    <row r="89" spans="1:6" x14ac:dyDescent="0.25">
      <c r="A89">
        <v>3111</v>
      </c>
      <c r="B89" t="s">
        <v>85</v>
      </c>
      <c r="E89" s="3">
        <v>619686.19999999995</v>
      </c>
      <c r="F89" t="s">
        <v>10</v>
      </c>
    </row>
    <row r="90" spans="1:6" x14ac:dyDescent="0.25">
      <c r="A90">
        <v>3113</v>
      </c>
      <c r="B90" t="s">
        <v>86</v>
      </c>
      <c r="E90" s="3">
        <v>0</v>
      </c>
      <c r="F90" t="s">
        <v>10</v>
      </c>
    </row>
    <row r="91" spans="1:6" x14ac:dyDescent="0.25">
      <c r="A91">
        <v>3114</v>
      </c>
      <c r="B91" t="s">
        <v>87</v>
      </c>
      <c r="E91" s="3">
        <v>0</v>
      </c>
      <c r="F91" t="s">
        <v>10</v>
      </c>
    </row>
    <row r="92" spans="1:6" x14ac:dyDescent="0.25">
      <c r="A92">
        <v>312</v>
      </c>
      <c r="B92" t="s">
        <v>88</v>
      </c>
      <c r="E92" s="3">
        <f>SUM(E93:E97)</f>
        <v>38531.5</v>
      </c>
      <c r="F92" t="s">
        <v>10</v>
      </c>
    </row>
    <row r="93" spans="1:6" x14ac:dyDescent="0.25">
      <c r="A93">
        <v>31212</v>
      </c>
      <c r="B93" t="s">
        <v>89</v>
      </c>
      <c r="E93" s="3">
        <v>12000.92</v>
      </c>
      <c r="F93" t="s">
        <v>10</v>
      </c>
    </row>
    <row r="94" spans="1:6" x14ac:dyDescent="0.25">
      <c r="A94">
        <v>31213</v>
      </c>
      <c r="B94" t="s">
        <v>90</v>
      </c>
      <c r="E94" s="3">
        <v>10000</v>
      </c>
      <c r="F94" t="s">
        <v>10</v>
      </c>
    </row>
    <row r="95" spans="1:6" x14ac:dyDescent="0.25">
      <c r="A95">
        <v>31214</v>
      </c>
      <c r="B95" t="s">
        <v>91</v>
      </c>
      <c r="E95" s="3">
        <v>3000</v>
      </c>
      <c r="F95" t="s">
        <v>10</v>
      </c>
    </row>
    <row r="96" spans="1:6" x14ac:dyDescent="0.25">
      <c r="A96">
        <v>31215</v>
      </c>
      <c r="B96" t="s">
        <v>92</v>
      </c>
      <c r="E96" s="3">
        <v>1830.58</v>
      </c>
      <c r="F96" t="s">
        <v>10</v>
      </c>
    </row>
    <row r="97" spans="1:6" x14ac:dyDescent="0.25">
      <c r="A97">
        <v>31219</v>
      </c>
      <c r="B97" t="s">
        <v>93</v>
      </c>
      <c r="C97" t="s">
        <v>94</v>
      </c>
      <c r="E97" s="3">
        <v>11700</v>
      </c>
      <c r="F97" t="s">
        <v>10</v>
      </c>
    </row>
    <row r="98" spans="1:6" x14ac:dyDescent="0.25">
      <c r="A98">
        <v>313</v>
      </c>
      <c r="B98" t="s">
        <v>95</v>
      </c>
      <c r="E98" s="3">
        <f>SUM(E99:E99)</f>
        <v>102248.18</v>
      </c>
      <c r="F98" t="s">
        <v>10</v>
      </c>
    </row>
    <row r="99" spans="1:6" x14ac:dyDescent="0.25">
      <c r="A99">
        <v>31321</v>
      </c>
      <c r="B99" t="s">
        <v>96</v>
      </c>
      <c r="E99" s="3">
        <v>102248.18</v>
      </c>
      <c r="F99" t="s">
        <v>10</v>
      </c>
    </row>
    <row r="100" spans="1:6" x14ac:dyDescent="0.25">
      <c r="A100">
        <v>329</v>
      </c>
      <c r="B100" t="s">
        <v>128</v>
      </c>
      <c r="E100" s="3">
        <f>E101</f>
        <v>2302</v>
      </c>
    </row>
    <row r="101" spans="1:6" x14ac:dyDescent="0.25">
      <c r="A101">
        <v>32955</v>
      </c>
      <c r="B101" t="s">
        <v>211</v>
      </c>
      <c r="E101" s="3">
        <v>2302</v>
      </c>
    </row>
    <row r="102" spans="1:6" x14ac:dyDescent="0.25">
      <c r="A102" t="s">
        <v>238</v>
      </c>
      <c r="E102" s="3"/>
    </row>
    <row r="103" spans="1:6" x14ac:dyDescent="0.25">
      <c r="A103">
        <v>32</v>
      </c>
      <c r="B103" t="s">
        <v>97</v>
      </c>
      <c r="E103" s="3">
        <f>SUM(E104,E109,E118,E130)</f>
        <v>62996.480000000003</v>
      </c>
      <c r="F103" t="s">
        <v>36</v>
      </c>
    </row>
    <row r="104" spans="1:6" x14ac:dyDescent="0.25">
      <c r="A104">
        <v>321</v>
      </c>
      <c r="B104" t="s">
        <v>98</v>
      </c>
      <c r="E104" s="3">
        <f>SUM(E105:E108)</f>
        <v>22000</v>
      </c>
      <c r="F104" t="s">
        <v>36</v>
      </c>
    </row>
    <row r="105" spans="1:6" x14ac:dyDescent="0.25">
      <c r="A105">
        <v>3211</v>
      </c>
      <c r="B105" t="s">
        <v>99</v>
      </c>
      <c r="E105" s="3">
        <v>1500</v>
      </c>
      <c r="F105" t="s">
        <v>36</v>
      </c>
    </row>
    <row r="106" spans="1:6" x14ac:dyDescent="0.25">
      <c r="A106">
        <v>3212</v>
      </c>
      <c r="B106" t="s">
        <v>100</v>
      </c>
      <c r="E106" s="3">
        <v>16000</v>
      </c>
      <c r="F106" t="s">
        <v>36</v>
      </c>
    </row>
    <row r="107" spans="1:6" x14ac:dyDescent="0.25">
      <c r="A107">
        <v>3213</v>
      </c>
      <c r="B107" t="s">
        <v>101</v>
      </c>
      <c r="E107" s="3">
        <v>800</v>
      </c>
      <c r="F107" t="s">
        <v>36</v>
      </c>
    </row>
    <row r="108" spans="1:6" x14ac:dyDescent="0.25">
      <c r="A108">
        <v>3214</v>
      </c>
      <c r="B108" t="s">
        <v>102</v>
      </c>
      <c r="E108" s="3">
        <v>3700</v>
      </c>
      <c r="F108" t="s">
        <v>36</v>
      </c>
    </row>
    <row r="109" spans="1:6" x14ac:dyDescent="0.25">
      <c r="A109">
        <v>322</v>
      </c>
      <c r="B109" t="s">
        <v>103</v>
      </c>
      <c r="E109" s="3">
        <f>SUM(E110:E117)</f>
        <v>20706.45</v>
      </c>
      <c r="F109" t="s">
        <v>36</v>
      </c>
    </row>
    <row r="110" spans="1:6" x14ac:dyDescent="0.25">
      <c r="A110">
        <v>3221</v>
      </c>
      <c r="B110" t="s">
        <v>104</v>
      </c>
      <c r="E110" s="3">
        <v>4099.95</v>
      </c>
      <c r="F110" t="s">
        <v>36</v>
      </c>
    </row>
    <row r="111" spans="1:6" x14ac:dyDescent="0.25">
      <c r="A111">
        <v>3222</v>
      </c>
      <c r="B111" t="s">
        <v>105</v>
      </c>
      <c r="E111" s="3">
        <v>3500</v>
      </c>
      <c r="F111" t="s">
        <v>36</v>
      </c>
    </row>
    <row r="112" spans="1:6" x14ac:dyDescent="0.25">
      <c r="A112">
        <v>32231</v>
      </c>
      <c r="B112" t="s">
        <v>106</v>
      </c>
      <c r="E112" s="3">
        <v>700</v>
      </c>
      <c r="F112" t="s">
        <v>36</v>
      </c>
    </row>
    <row r="113" spans="1:6" x14ac:dyDescent="0.25">
      <c r="A113">
        <v>32233</v>
      </c>
      <c r="B113" t="s">
        <v>107</v>
      </c>
      <c r="E113" s="3">
        <v>250</v>
      </c>
      <c r="F113" t="s">
        <v>36</v>
      </c>
    </row>
    <row r="114" spans="1:6" x14ac:dyDescent="0.25">
      <c r="A114">
        <v>32234</v>
      </c>
      <c r="B114" t="s">
        <v>108</v>
      </c>
      <c r="E114" s="3">
        <v>12000</v>
      </c>
      <c r="F114" t="s">
        <v>36</v>
      </c>
    </row>
    <row r="115" spans="1:6" x14ac:dyDescent="0.25">
      <c r="A115">
        <v>3224</v>
      </c>
      <c r="B115" t="s">
        <v>109</v>
      </c>
      <c r="E115" s="3">
        <v>122</v>
      </c>
      <c r="F115" t="s">
        <v>36</v>
      </c>
    </row>
    <row r="116" spans="1:6" x14ac:dyDescent="0.25">
      <c r="A116">
        <v>3225</v>
      </c>
      <c r="B116" t="s">
        <v>110</v>
      </c>
      <c r="E116" s="3">
        <v>34.5</v>
      </c>
      <c r="F116" t="s">
        <v>36</v>
      </c>
    </row>
    <row r="117" spans="1:6" x14ac:dyDescent="0.25">
      <c r="A117">
        <v>3227</v>
      </c>
      <c r="B117" t="s">
        <v>111</v>
      </c>
      <c r="E117" s="3">
        <v>0</v>
      </c>
      <c r="F117" t="s">
        <v>36</v>
      </c>
    </row>
    <row r="118" spans="1:6" x14ac:dyDescent="0.25">
      <c r="A118">
        <v>323</v>
      </c>
      <c r="B118" t="s">
        <v>112</v>
      </c>
      <c r="E118" s="3">
        <f>SUM(E119:E129)</f>
        <v>18777.63</v>
      </c>
      <c r="F118" t="s">
        <v>36</v>
      </c>
    </row>
    <row r="119" spans="1:6" x14ac:dyDescent="0.25">
      <c r="A119">
        <v>3231</v>
      </c>
      <c r="B119" t="s">
        <v>113</v>
      </c>
      <c r="E119" s="3">
        <v>1300</v>
      </c>
      <c r="F119" t="s">
        <v>36</v>
      </c>
    </row>
    <row r="120" spans="1:6" x14ac:dyDescent="0.25">
      <c r="A120">
        <v>3232</v>
      </c>
      <c r="B120" t="s">
        <v>114</v>
      </c>
      <c r="E120" s="3">
        <v>5100</v>
      </c>
      <c r="F120" t="s">
        <v>36</v>
      </c>
    </row>
    <row r="121" spans="1:6" x14ac:dyDescent="0.25">
      <c r="A121">
        <v>3232</v>
      </c>
      <c r="B121" t="s">
        <v>114</v>
      </c>
      <c r="E121" s="3">
        <v>2292.63</v>
      </c>
      <c r="F121" t="s">
        <v>244</v>
      </c>
    </row>
    <row r="122" spans="1:6" x14ac:dyDescent="0.25">
      <c r="A122">
        <v>3233</v>
      </c>
      <c r="B122" t="s">
        <v>115</v>
      </c>
      <c r="E122" s="3">
        <v>0</v>
      </c>
      <c r="F122" t="s">
        <v>36</v>
      </c>
    </row>
    <row r="123" spans="1:6" x14ac:dyDescent="0.25">
      <c r="A123">
        <v>3234</v>
      </c>
      <c r="B123" t="s">
        <v>116</v>
      </c>
      <c r="E123" s="3">
        <v>2600</v>
      </c>
      <c r="F123" t="s">
        <v>36</v>
      </c>
    </row>
    <row r="124" spans="1:6" x14ac:dyDescent="0.25">
      <c r="A124">
        <v>3235</v>
      </c>
      <c r="B124" t="s">
        <v>117</v>
      </c>
      <c r="E124" s="3">
        <v>1025</v>
      </c>
      <c r="F124" t="s">
        <v>36</v>
      </c>
    </row>
    <row r="125" spans="1:6" x14ac:dyDescent="0.25">
      <c r="A125">
        <v>3236</v>
      </c>
      <c r="B125" t="s">
        <v>118</v>
      </c>
      <c r="E125" s="3">
        <v>2570</v>
      </c>
      <c r="F125" t="s">
        <v>36</v>
      </c>
    </row>
    <row r="126" spans="1:6" x14ac:dyDescent="0.25">
      <c r="A126">
        <v>3237</v>
      </c>
      <c r="B126" t="s">
        <v>119</v>
      </c>
      <c r="E126" s="3">
        <v>50</v>
      </c>
      <c r="F126" t="s">
        <v>36</v>
      </c>
    </row>
    <row r="127" spans="1:6" x14ac:dyDescent="0.25">
      <c r="A127">
        <v>3237</v>
      </c>
      <c r="B127" t="s">
        <v>119</v>
      </c>
      <c r="E127" s="3">
        <v>0</v>
      </c>
      <c r="F127" t="s">
        <v>120</v>
      </c>
    </row>
    <row r="128" spans="1:6" x14ac:dyDescent="0.25">
      <c r="A128">
        <v>3238</v>
      </c>
      <c r="B128" t="s">
        <v>121</v>
      </c>
      <c r="E128" s="3">
        <v>3725</v>
      </c>
      <c r="F128" t="s">
        <v>36</v>
      </c>
    </row>
    <row r="129" spans="1:6" x14ac:dyDescent="0.25">
      <c r="A129">
        <v>3239</v>
      </c>
      <c r="B129" t="s">
        <v>122</v>
      </c>
      <c r="E129" s="3">
        <v>115</v>
      </c>
      <c r="F129" t="s">
        <v>36</v>
      </c>
    </row>
    <row r="130" spans="1:6" x14ac:dyDescent="0.25">
      <c r="A130">
        <v>329</v>
      </c>
      <c r="B130" t="s">
        <v>123</v>
      </c>
      <c r="E130" s="3">
        <f>SUM(E131:E135)</f>
        <v>1512.4</v>
      </c>
      <c r="F130" t="s">
        <v>36</v>
      </c>
    </row>
    <row r="131" spans="1:6" x14ac:dyDescent="0.25">
      <c r="A131">
        <v>3292</v>
      </c>
      <c r="B131" t="s">
        <v>124</v>
      </c>
      <c r="E131" s="3">
        <v>323</v>
      </c>
      <c r="F131" t="s">
        <v>36</v>
      </c>
    </row>
    <row r="132" spans="1:6" x14ac:dyDescent="0.25">
      <c r="A132">
        <v>3293</v>
      </c>
      <c r="B132" t="s">
        <v>125</v>
      </c>
      <c r="E132" s="3">
        <v>700</v>
      </c>
      <c r="F132" t="s">
        <v>36</v>
      </c>
    </row>
    <row r="133" spans="1:6" x14ac:dyDescent="0.25">
      <c r="A133">
        <v>3294</v>
      </c>
      <c r="B133" t="s">
        <v>126</v>
      </c>
      <c r="E133" s="3">
        <v>190</v>
      </c>
      <c r="F133" t="s">
        <v>36</v>
      </c>
    </row>
    <row r="134" spans="1:6" x14ac:dyDescent="0.25">
      <c r="A134">
        <v>3295</v>
      </c>
      <c r="B134" t="s">
        <v>127</v>
      </c>
      <c r="E134" s="3">
        <v>70</v>
      </c>
      <c r="F134" t="s">
        <v>36</v>
      </c>
    </row>
    <row r="135" spans="1:6" x14ac:dyDescent="0.25">
      <c r="A135">
        <v>3299</v>
      </c>
      <c r="B135" t="s">
        <v>128</v>
      </c>
      <c r="E135" s="3">
        <v>229.4</v>
      </c>
      <c r="F135" t="s">
        <v>36</v>
      </c>
    </row>
    <row r="136" spans="1:6" x14ac:dyDescent="0.25">
      <c r="A136">
        <v>34</v>
      </c>
      <c r="B136" t="s">
        <v>129</v>
      </c>
      <c r="E136" s="3">
        <f>SUM(E137:E138)</f>
        <v>0</v>
      </c>
      <c r="F136" t="s">
        <v>36</v>
      </c>
    </row>
    <row r="137" spans="1:6" x14ac:dyDescent="0.25">
      <c r="A137">
        <v>3431</v>
      </c>
      <c r="B137" t="s">
        <v>130</v>
      </c>
      <c r="E137" s="3">
        <v>0</v>
      </c>
      <c r="F137" t="s">
        <v>36</v>
      </c>
    </row>
    <row r="138" spans="1:6" x14ac:dyDescent="0.25">
      <c r="A138">
        <v>3433</v>
      </c>
      <c r="B138" t="s">
        <v>131</v>
      </c>
      <c r="E138" s="3">
        <v>0</v>
      </c>
      <c r="F138" t="s">
        <v>36</v>
      </c>
    </row>
    <row r="139" spans="1:6" x14ac:dyDescent="0.25">
      <c r="A139">
        <v>38</v>
      </c>
      <c r="B139" t="s">
        <v>132</v>
      </c>
      <c r="E139" s="3">
        <f>E140</f>
        <v>0</v>
      </c>
      <c r="F139" t="s">
        <v>36</v>
      </c>
    </row>
    <row r="140" spans="1:6" x14ac:dyDescent="0.25">
      <c r="A140">
        <v>38311</v>
      </c>
      <c r="B140" t="s">
        <v>133</v>
      </c>
      <c r="E140" s="3"/>
      <c r="F140" t="s">
        <v>36</v>
      </c>
    </row>
    <row r="141" spans="1:6" x14ac:dyDescent="0.25">
      <c r="E141" s="3"/>
    </row>
    <row r="142" spans="1:6" x14ac:dyDescent="0.25">
      <c r="A142">
        <v>4</v>
      </c>
      <c r="B142" t="s">
        <v>134</v>
      </c>
      <c r="E142" s="3">
        <f>SUM(E143+E145)</f>
        <v>34312.5</v>
      </c>
    </row>
    <row r="143" spans="1:6" x14ac:dyDescent="0.25">
      <c r="A143">
        <v>41</v>
      </c>
      <c r="B143" t="s">
        <v>135</v>
      </c>
      <c r="E143" s="3">
        <f>E144</f>
        <v>0</v>
      </c>
    </row>
    <row r="144" spans="1:6" x14ac:dyDescent="0.25">
      <c r="A144">
        <v>4511</v>
      </c>
      <c r="B144" t="s">
        <v>136</v>
      </c>
      <c r="E144" s="3">
        <v>0</v>
      </c>
    </row>
    <row r="145" spans="1:6" x14ac:dyDescent="0.25">
      <c r="A145">
        <v>42</v>
      </c>
      <c r="B145" t="s">
        <v>137</v>
      </c>
      <c r="E145" s="3">
        <f>SUM(E146+E148+E152+E154)</f>
        <v>34312.5</v>
      </c>
      <c r="F145" t="s">
        <v>36</v>
      </c>
    </row>
    <row r="146" spans="1:6" x14ac:dyDescent="0.25">
      <c r="A146">
        <v>421</v>
      </c>
      <c r="B146" t="s">
        <v>138</v>
      </c>
      <c r="E146" s="3">
        <f>E147</f>
        <v>0</v>
      </c>
      <c r="F146" t="s">
        <v>204</v>
      </c>
    </row>
    <row r="147" spans="1:6" x14ac:dyDescent="0.25">
      <c r="A147">
        <v>42123</v>
      </c>
      <c r="B147" t="s">
        <v>139</v>
      </c>
      <c r="E147" s="3">
        <v>0</v>
      </c>
      <c r="F147" t="s">
        <v>204</v>
      </c>
    </row>
    <row r="148" spans="1:6" x14ac:dyDescent="0.25">
      <c r="A148">
        <v>422</v>
      </c>
      <c r="B148" t="s">
        <v>140</v>
      </c>
      <c r="E148" s="3">
        <f>SUM(E149:E150)</f>
        <v>0</v>
      </c>
      <c r="F148" t="s">
        <v>36</v>
      </c>
    </row>
    <row r="149" spans="1:6" x14ac:dyDescent="0.25">
      <c r="A149">
        <v>42211</v>
      </c>
      <c r="B149" t="s">
        <v>141</v>
      </c>
      <c r="E149" s="3">
        <v>0</v>
      </c>
      <c r="F149" t="s">
        <v>36</v>
      </c>
    </row>
    <row r="150" spans="1:6" x14ac:dyDescent="0.25">
      <c r="A150">
        <v>42219</v>
      </c>
      <c r="B150" t="s">
        <v>142</v>
      </c>
      <c r="E150" s="3">
        <v>0</v>
      </c>
      <c r="F150" t="s">
        <v>36</v>
      </c>
    </row>
    <row r="151" spans="1:6" x14ac:dyDescent="0.25">
      <c r="A151">
        <v>42262</v>
      </c>
      <c r="B151" t="s">
        <v>143</v>
      </c>
      <c r="E151" s="3">
        <v>0</v>
      </c>
    </row>
    <row r="152" spans="1:6" x14ac:dyDescent="0.25">
      <c r="A152">
        <v>426</v>
      </c>
      <c r="B152" t="s">
        <v>144</v>
      </c>
      <c r="E152" s="3">
        <f>E153</f>
        <v>0</v>
      </c>
    </row>
    <row r="153" spans="1:6" x14ac:dyDescent="0.25">
      <c r="A153">
        <v>42641</v>
      </c>
      <c r="B153" t="s">
        <v>145</v>
      </c>
      <c r="E153" s="3">
        <v>0</v>
      </c>
    </row>
    <row r="154" spans="1:6" x14ac:dyDescent="0.25">
      <c r="A154">
        <v>45</v>
      </c>
      <c r="B154" t="s">
        <v>146</v>
      </c>
      <c r="E154" s="3">
        <v>34312.5</v>
      </c>
    </row>
    <row r="155" spans="1:6" x14ac:dyDescent="0.25">
      <c r="A155">
        <v>45111</v>
      </c>
      <c r="B155" t="s">
        <v>147</v>
      </c>
      <c r="E155" s="3">
        <v>0</v>
      </c>
    </row>
    <row r="156" spans="1:6" x14ac:dyDescent="0.25">
      <c r="E156" s="3"/>
    </row>
    <row r="157" spans="1:6" x14ac:dyDescent="0.25">
      <c r="A157" t="s">
        <v>148</v>
      </c>
      <c r="E157" s="3">
        <f>SUM(E159+E168+E173+E179+E232+E245+E249+E252+E263+E268)</f>
        <v>73473.22</v>
      </c>
    </row>
    <row r="158" spans="1:6" x14ac:dyDescent="0.25">
      <c r="A158" t="s">
        <v>3</v>
      </c>
      <c r="E158" s="3"/>
    </row>
    <row r="159" spans="1:6" x14ac:dyDescent="0.25">
      <c r="A159" t="s">
        <v>149</v>
      </c>
      <c r="E159" s="3">
        <f>E160</f>
        <v>1950</v>
      </c>
      <c r="F159" t="s">
        <v>36</v>
      </c>
    </row>
    <row r="160" spans="1:6" x14ac:dyDescent="0.25">
      <c r="A160">
        <v>329</v>
      </c>
      <c r="B160" t="s">
        <v>150</v>
      </c>
      <c r="E160" s="3">
        <f>SUM(E161:E166)</f>
        <v>1950</v>
      </c>
    </row>
    <row r="161" spans="1:6" x14ac:dyDescent="0.25">
      <c r="A161">
        <v>32224</v>
      </c>
      <c r="B161" t="s">
        <v>151</v>
      </c>
      <c r="E161" s="3"/>
    </row>
    <row r="162" spans="1:6" x14ac:dyDescent="0.25">
      <c r="A162">
        <v>32359</v>
      </c>
      <c r="B162" t="s">
        <v>152</v>
      </c>
      <c r="E162" s="3"/>
    </row>
    <row r="163" spans="1:6" x14ac:dyDescent="0.25">
      <c r="A163">
        <v>32371</v>
      </c>
      <c r="B163" t="s">
        <v>153</v>
      </c>
      <c r="E163" s="3">
        <v>0</v>
      </c>
    </row>
    <row r="164" spans="1:6" x14ac:dyDescent="0.25">
      <c r="A164">
        <v>3239</v>
      </c>
      <c r="B164" t="s">
        <v>154</v>
      </c>
      <c r="E164" s="3">
        <v>550</v>
      </c>
    </row>
    <row r="165" spans="1:6" x14ac:dyDescent="0.25">
      <c r="A165">
        <v>32411</v>
      </c>
      <c r="B165" t="s">
        <v>155</v>
      </c>
      <c r="E165" s="3"/>
    </row>
    <row r="166" spans="1:6" x14ac:dyDescent="0.25">
      <c r="A166">
        <v>32999</v>
      </c>
      <c r="B166" t="s">
        <v>156</v>
      </c>
      <c r="E166" s="3">
        <v>1400</v>
      </c>
    </row>
    <row r="167" spans="1:6" x14ac:dyDescent="0.25">
      <c r="E167" s="3"/>
    </row>
    <row r="168" spans="1:6" x14ac:dyDescent="0.25">
      <c r="A168" t="s">
        <v>157</v>
      </c>
      <c r="E168" s="3">
        <f>SUM(E169+E171)</f>
        <v>0</v>
      </c>
      <c r="F168" t="s">
        <v>36</v>
      </c>
    </row>
    <row r="169" spans="1:6" x14ac:dyDescent="0.25">
      <c r="A169">
        <v>311</v>
      </c>
      <c r="B169" t="s">
        <v>84</v>
      </c>
      <c r="E169" s="3">
        <f>E170</f>
        <v>0</v>
      </c>
    </row>
    <row r="170" spans="1:6" x14ac:dyDescent="0.25">
      <c r="A170">
        <v>3111</v>
      </c>
      <c r="B170" t="s">
        <v>85</v>
      </c>
      <c r="E170" s="3">
        <v>0</v>
      </c>
    </row>
    <row r="171" spans="1:6" x14ac:dyDescent="0.25">
      <c r="A171">
        <v>313</v>
      </c>
      <c r="B171" t="s">
        <v>95</v>
      </c>
      <c r="E171" s="3">
        <f>E172</f>
        <v>0</v>
      </c>
    </row>
    <row r="172" spans="1:6" x14ac:dyDescent="0.25">
      <c r="A172">
        <v>3132</v>
      </c>
      <c r="B172" t="s">
        <v>158</v>
      </c>
      <c r="E172" s="3">
        <v>0</v>
      </c>
    </row>
    <row r="173" spans="1:6" x14ac:dyDescent="0.25">
      <c r="A173" t="s">
        <v>159</v>
      </c>
      <c r="E173" s="3">
        <f>SUM(E174+E176)</f>
        <v>5907</v>
      </c>
    </row>
    <row r="174" spans="1:6" x14ac:dyDescent="0.25">
      <c r="A174">
        <v>322</v>
      </c>
      <c r="B174" t="s">
        <v>160</v>
      </c>
      <c r="E174" s="3">
        <f>E175</f>
        <v>199</v>
      </c>
      <c r="F174" t="s">
        <v>8</v>
      </c>
    </row>
    <row r="175" spans="1:6" x14ac:dyDescent="0.25">
      <c r="A175">
        <v>3221</v>
      </c>
      <c r="B175" t="s">
        <v>161</v>
      </c>
      <c r="E175" s="3">
        <v>199</v>
      </c>
    </row>
    <row r="176" spans="1:6" x14ac:dyDescent="0.25">
      <c r="A176">
        <v>323</v>
      </c>
      <c r="B176" t="s">
        <v>112</v>
      </c>
      <c r="E176" s="3">
        <f>E177+E178</f>
        <v>5708</v>
      </c>
      <c r="F176" t="s">
        <v>8</v>
      </c>
    </row>
    <row r="177" spans="1:6" x14ac:dyDescent="0.25">
      <c r="A177">
        <v>3237</v>
      </c>
      <c r="B177" t="s">
        <v>162</v>
      </c>
      <c r="E177" s="3">
        <v>5708</v>
      </c>
    </row>
    <row r="178" spans="1:6" x14ac:dyDescent="0.25">
      <c r="A178">
        <v>3237</v>
      </c>
      <c r="B178" t="s">
        <v>162</v>
      </c>
      <c r="E178" s="3">
        <v>0</v>
      </c>
      <c r="F178" t="s">
        <v>163</v>
      </c>
    </row>
    <row r="179" spans="1:6" x14ac:dyDescent="0.25">
      <c r="A179" t="s">
        <v>164</v>
      </c>
      <c r="E179" s="3">
        <f>SUM(E181+E184+E190+E199+E213+E215+E227)</f>
        <v>45995.289999999994</v>
      </c>
    </row>
    <row r="180" spans="1:6" x14ac:dyDescent="0.25">
      <c r="E180" s="3"/>
    </row>
    <row r="181" spans="1:6" x14ac:dyDescent="0.25">
      <c r="A181">
        <v>311</v>
      </c>
      <c r="B181" t="s">
        <v>84</v>
      </c>
      <c r="E181" s="3">
        <f>SUM(E182:E183)</f>
        <v>0</v>
      </c>
    </row>
    <row r="182" spans="1:6" x14ac:dyDescent="0.25">
      <c r="A182">
        <v>31113</v>
      </c>
      <c r="B182" t="s">
        <v>165</v>
      </c>
      <c r="E182" s="3">
        <v>0</v>
      </c>
      <c r="F182" t="s">
        <v>166</v>
      </c>
    </row>
    <row r="183" spans="1:6" x14ac:dyDescent="0.25">
      <c r="A183">
        <v>31113</v>
      </c>
      <c r="B183" t="s">
        <v>165</v>
      </c>
      <c r="E183" s="3">
        <v>0</v>
      </c>
      <c r="F183" t="s">
        <v>10</v>
      </c>
    </row>
    <row r="184" spans="1:6" x14ac:dyDescent="0.25">
      <c r="A184">
        <v>321</v>
      </c>
      <c r="B184" t="s">
        <v>167</v>
      </c>
      <c r="E184" s="3">
        <f>SUM(E185:E189)</f>
        <v>4284</v>
      </c>
    </row>
    <row r="185" spans="1:6" x14ac:dyDescent="0.25">
      <c r="A185">
        <v>3211</v>
      </c>
      <c r="B185" t="s">
        <v>168</v>
      </c>
      <c r="E185" s="3">
        <v>180</v>
      </c>
      <c r="F185" t="s">
        <v>169</v>
      </c>
    </row>
    <row r="186" spans="1:6" x14ac:dyDescent="0.25">
      <c r="A186">
        <v>3211</v>
      </c>
      <c r="B186" t="s">
        <v>168</v>
      </c>
      <c r="E186" s="3">
        <v>2124</v>
      </c>
      <c r="F186" t="s">
        <v>28</v>
      </c>
    </row>
    <row r="187" spans="1:6" x14ac:dyDescent="0.25">
      <c r="A187">
        <v>3211</v>
      </c>
      <c r="B187" t="s">
        <v>168</v>
      </c>
      <c r="E187" s="3">
        <v>1240</v>
      </c>
      <c r="F187" t="s">
        <v>20</v>
      </c>
    </row>
    <row r="188" spans="1:6" x14ac:dyDescent="0.25">
      <c r="A188">
        <v>3214</v>
      </c>
      <c r="B188" t="s">
        <v>170</v>
      </c>
      <c r="E188" s="3">
        <v>0</v>
      </c>
      <c r="F188" t="s">
        <v>171</v>
      </c>
    </row>
    <row r="189" spans="1:6" x14ac:dyDescent="0.25">
      <c r="A189">
        <v>3214</v>
      </c>
      <c r="B189" t="s">
        <v>170</v>
      </c>
      <c r="E189" s="3">
        <v>740</v>
      </c>
      <c r="F189" t="s">
        <v>169</v>
      </c>
    </row>
    <row r="190" spans="1:6" x14ac:dyDescent="0.25">
      <c r="A190">
        <v>322</v>
      </c>
      <c r="B190" t="s">
        <v>172</v>
      </c>
      <c r="E190" s="3">
        <f>SUM(E191:E198)</f>
        <v>3930.27</v>
      </c>
    </row>
    <row r="191" spans="1:6" x14ac:dyDescent="0.25">
      <c r="A191">
        <v>3221</v>
      </c>
      <c r="B191" t="s">
        <v>173</v>
      </c>
      <c r="E191" s="3">
        <v>133</v>
      </c>
      <c r="F191" t="s">
        <v>174</v>
      </c>
    </row>
    <row r="192" spans="1:6" x14ac:dyDescent="0.25">
      <c r="A192">
        <v>3221</v>
      </c>
      <c r="B192" t="s">
        <v>173</v>
      </c>
      <c r="E192" s="3">
        <v>482.81</v>
      </c>
      <c r="F192" t="s">
        <v>175</v>
      </c>
    </row>
    <row r="193" spans="1:6" x14ac:dyDescent="0.25">
      <c r="A193">
        <v>3221</v>
      </c>
      <c r="B193" t="s">
        <v>173</v>
      </c>
      <c r="E193" s="3">
        <v>100</v>
      </c>
      <c r="F193" t="s">
        <v>171</v>
      </c>
    </row>
    <row r="194" spans="1:6" x14ac:dyDescent="0.25">
      <c r="A194">
        <v>32221</v>
      </c>
      <c r="B194" t="s">
        <v>173</v>
      </c>
      <c r="E194" s="3">
        <v>500</v>
      </c>
      <c r="F194" t="s">
        <v>169</v>
      </c>
    </row>
    <row r="195" spans="1:6" x14ac:dyDescent="0.25">
      <c r="A195">
        <v>32224</v>
      </c>
      <c r="B195" t="s">
        <v>176</v>
      </c>
      <c r="E195" s="3">
        <v>200</v>
      </c>
      <c r="F195" t="s">
        <v>171</v>
      </c>
    </row>
    <row r="196" spans="1:6" x14ac:dyDescent="0.25">
      <c r="A196">
        <v>32224</v>
      </c>
      <c r="B196" t="s">
        <v>176</v>
      </c>
      <c r="E196" s="3">
        <v>0</v>
      </c>
      <c r="F196" t="s">
        <v>209</v>
      </c>
    </row>
    <row r="197" spans="1:6" x14ac:dyDescent="0.25">
      <c r="A197">
        <v>32224</v>
      </c>
      <c r="B197" t="s">
        <v>176</v>
      </c>
      <c r="E197" s="3">
        <v>500</v>
      </c>
      <c r="F197" t="s">
        <v>169</v>
      </c>
    </row>
    <row r="198" spans="1:6" x14ac:dyDescent="0.25">
      <c r="A198">
        <v>32224</v>
      </c>
      <c r="B198" t="s">
        <v>176</v>
      </c>
      <c r="E198" s="3">
        <v>2014.46</v>
      </c>
      <c r="F198" t="s">
        <v>8</v>
      </c>
    </row>
    <row r="199" spans="1:6" x14ac:dyDescent="0.25">
      <c r="A199">
        <v>323</v>
      </c>
      <c r="B199" t="s">
        <v>112</v>
      </c>
      <c r="E199" s="3">
        <f>SUM(E200:E212)</f>
        <v>8040.4199999999992</v>
      </c>
    </row>
    <row r="200" spans="1:6" x14ac:dyDescent="0.25">
      <c r="A200">
        <v>3233</v>
      </c>
      <c r="B200" t="s">
        <v>177</v>
      </c>
      <c r="E200" s="3">
        <v>0</v>
      </c>
      <c r="F200" t="s">
        <v>178</v>
      </c>
    </row>
    <row r="201" spans="1:6" x14ac:dyDescent="0.25">
      <c r="A201">
        <v>3235</v>
      </c>
      <c r="B201" t="s">
        <v>179</v>
      </c>
      <c r="E201" s="3">
        <v>2124</v>
      </c>
      <c r="F201" t="s">
        <v>20</v>
      </c>
    </row>
    <row r="202" spans="1:6" x14ac:dyDescent="0.25">
      <c r="A202">
        <v>3235</v>
      </c>
      <c r="B202" t="s">
        <v>179</v>
      </c>
      <c r="E202" s="3">
        <v>0</v>
      </c>
      <c r="F202" t="s">
        <v>8</v>
      </c>
    </row>
    <row r="203" spans="1:6" x14ac:dyDescent="0.25">
      <c r="A203">
        <v>3235</v>
      </c>
      <c r="B203" t="s">
        <v>179</v>
      </c>
      <c r="E203" s="3">
        <v>0</v>
      </c>
      <c r="F203" t="s">
        <v>28</v>
      </c>
    </row>
    <row r="204" spans="1:6" x14ac:dyDescent="0.25">
      <c r="A204">
        <v>3237</v>
      </c>
      <c r="B204" t="s">
        <v>180</v>
      </c>
      <c r="E204" s="3">
        <v>1101.3499999999999</v>
      </c>
      <c r="F204" t="s">
        <v>8</v>
      </c>
    </row>
    <row r="205" spans="1:6" x14ac:dyDescent="0.25">
      <c r="A205">
        <v>3237</v>
      </c>
      <c r="B205" t="s">
        <v>180</v>
      </c>
      <c r="E205" s="3">
        <v>2365.56</v>
      </c>
      <c r="F205" t="s">
        <v>28</v>
      </c>
    </row>
    <row r="206" spans="1:6" x14ac:dyDescent="0.25">
      <c r="A206">
        <v>3237</v>
      </c>
      <c r="B206" t="s">
        <v>180</v>
      </c>
      <c r="E206" s="3">
        <v>0</v>
      </c>
      <c r="F206" t="s">
        <v>230</v>
      </c>
    </row>
    <row r="207" spans="1:6" x14ac:dyDescent="0.25">
      <c r="A207">
        <v>3239</v>
      </c>
      <c r="B207" t="s">
        <v>181</v>
      </c>
      <c r="E207" s="3">
        <v>100</v>
      </c>
      <c r="F207" t="s">
        <v>171</v>
      </c>
    </row>
    <row r="208" spans="1:6" x14ac:dyDescent="0.25">
      <c r="A208">
        <v>3239</v>
      </c>
      <c r="B208" t="s">
        <v>181</v>
      </c>
      <c r="E208" s="3">
        <v>392.07</v>
      </c>
      <c r="F208" t="s">
        <v>203</v>
      </c>
    </row>
    <row r="209" spans="1:6" x14ac:dyDescent="0.25">
      <c r="A209">
        <v>3239</v>
      </c>
      <c r="B209" t="s">
        <v>181</v>
      </c>
      <c r="E209" s="3">
        <v>267</v>
      </c>
      <c r="F209" t="s">
        <v>174</v>
      </c>
    </row>
    <row r="210" spans="1:6" x14ac:dyDescent="0.25">
      <c r="A210">
        <v>3239</v>
      </c>
      <c r="B210" t="s">
        <v>181</v>
      </c>
      <c r="E210" s="3">
        <v>266</v>
      </c>
      <c r="F210" t="s">
        <v>8</v>
      </c>
    </row>
    <row r="211" spans="1:6" x14ac:dyDescent="0.25">
      <c r="A211">
        <v>3239</v>
      </c>
      <c r="B211" t="s">
        <v>181</v>
      </c>
      <c r="E211" s="3">
        <v>1000</v>
      </c>
      <c r="F211" t="s">
        <v>28</v>
      </c>
    </row>
    <row r="212" spans="1:6" x14ac:dyDescent="0.25">
      <c r="A212">
        <v>3239</v>
      </c>
      <c r="B212" t="s">
        <v>181</v>
      </c>
      <c r="E212" s="3">
        <v>424.44</v>
      </c>
      <c r="F212" t="s">
        <v>169</v>
      </c>
    </row>
    <row r="213" spans="1:6" x14ac:dyDescent="0.25">
      <c r="A213">
        <v>324</v>
      </c>
      <c r="B213" t="s">
        <v>182</v>
      </c>
      <c r="E213" s="3">
        <f>SUM(E214:E214)</f>
        <v>0</v>
      </c>
    </row>
    <row r="214" spans="1:6" x14ac:dyDescent="0.25">
      <c r="A214">
        <v>32411</v>
      </c>
      <c r="B214" t="s">
        <v>183</v>
      </c>
      <c r="E214" s="3">
        <v>0</v>
      </c>
      <c r="F214" t="s">
        <v>184</v>
      </c>
    </row>
    <row r="215" spans="1:6" x14ac:dyDescent="0.25">
      <c r="A215">
        <v>329</v>
      </c>
      <c r="B215" t="s">
        <v>185</v>
      </c>
      <c r="E215" s="3">
        <f>SUM(E216:E226)</f>
        <v>12739.19</v>
      </c>
    </row>
    <row r="216" spans="1:6" x14ac:dyDescent="0.25">
      <c r="A216">
        <v>3293</v>
      </c>
      <c r="B216" t="s">
        <v>186</v>
      </c>
      <c r="E216" s="3">
        <v>0</v>
      </c>
      <c r="F216" t="s">
        <v>10</v>
      </c>
    </row>
    <row r="217" spans="1:6" x14ac:dyDescent="0.25">
      <c r="A217">
        <v>3294</v>
      </c>
      <c r="B217" t="s">
        <v>187</v>
      </c>
      <c r="E217" s="3">
        <v>25</v>
      </c>
      <c r="F217" t="s">
        <v>169</v>
      </c>
    </row>
    <row r="218" spans="1:6" x14ac:dyDescent="0.25">
      <c r="A218">
        <v>3299</v>
      </c>
      <c r="B218" t="s">
        <v>188</v>
      </c>
      <c r="E218" s="3">
        <v>460</v>
      </c>
      <c r="F218" t="s">
        <v>166</v>
      </c>
    </row>
    <row r="219" spans="1:6" x14ac:dyDescent="0.25">
      <c r="A219">
        <v>3299</v>
      </c>
      <c r="B219" t="s">
        <v>188</v>
      </c>
      <c r="E219" s="3">
        <v>245</v>
      </c>
      <c r="F219" t="s">
        <v>242</v>
      </c>
    </row>
    <row r="220" spans="1:6" x14ac:dyDescent="0.25">
      <c r="A220">
        <v>3299</v>
      </c>
      <c r="B220" t="s">
        <v>188</v>
      </c>
      <c r="E220" s="3">
        <v>658.54</v>
      </c>
      <c r="F220" t="s">
        <v>175</v>
      </c>
    </row>
    <row r="221" spans="1:6" x14ac:dyDescent="0.25">
      <c r="A221">
        <v>3299</v>
      </c>
      <c r="B221" t="s">
        <v>188</v>
      </c>
      <c r="E221" s="3">
        <v>36.450000000000003</v>
      </c>
      <c r="F221" t="s">
        <v>231</v>
      </c>
    </row>
    <row r="222" spans="1:6" x14ac:dyDescent="0.25">
      <c r="A222">
        <v>3299</v>
      </c>
      <c r="B222" t="s">
        <v>188</v>
      </c>
      <c r="E222" s="3">
        <v>4124</v>
      </c>
      <c r="F222" t="s">
        <v>8</v>
      </c>
    </row>
    <row r="223" spans="1:6" x14ac:dyDescent="0.25">
      <c r="A223">
        <v>3299</v>
      </c>
      <c r="B223" t="s">
        <v>188</v>
      </c>
      <c r="E223" s="3">
        <v>2126.21</v>
      </c>
      <c r="F223" t="s">
        <v>190</v>
      </c>
    </row>
    <row r="224" spans="1:6" x14ac:dyDescent="0.25">
      <c r="A224">
        <v>3299</v>
      </c>
      <c r="B224" t="s">
        <v>188</v>
      </c>
      <c r="E224" s="3">
        <v>373.55</v>
      </c>
      <c r="F224" t="s">
        <v>163</v>
      </c>
    </row>
    <row r="225" spans="1:7" x14ac:dyDescent="0.25">
      <c r="A225">
        <v>3299</v>
      </c>
      <c r="B225" t="s">
        <v>188</v>
      </c>
      <c r="E225" s="3">
        <v>886</v>
      </c>
      <c r="F225" t="s">
        <v>213</v>
      </c>
      <c r="G225" t="s">
        <v>245</v>
      </c>
    </row>
    <row r="226" spans="1:7" x14ac:dyDescent="0.25">
      <c r="A226">
        <v>3299</v>
      </c>
      <c r="B226" t="s">
        <v>188</v>
      </c>
      <c r="E226" s="3">
        <v>3804.44</v>
      </c>
      <c r="F226" t="s">
        <v>28</v>
      </c>
    </row>
    <row r="227" spans="1:7" x14ac:dyDescent="0.25">
      <c r="A227">
        <v>422</v>
      </c>
      <c r="B227" t="s">
        <v>140</v>
      </c>
      <c r="E227" s="3">
        <f>SUM(E228:E230)</f>
        <v>17001.41</v>
      </c>
    </row>
    <row r="228" spans="1:7" x14ac:dyDescent="0.25">
      <c r="A228">
        <v>42411</v>
      </c>
      <c r="B228" t="s">
        <v>191</v>
      </c>
      <c r="E228" s="3">
        <v>1.41</v>
      </c>
      <c r="F228" t="s">
        <v>166</v>
      </c>
    </row>
    <row r="229" spans="1:7" x14ac:dyDescent="0.25">
      <c r="A229">
        <v>4221</v>
      </c>
      <c r="B229" t="s">
        <v>192</v>
      </c>
      <c r="E229" s="3">
        <v>0</v>
      </c>
      <c r="F229" t="s">
        <v>25</v>
      </c>
    </row>
    <row r="230" spans="1:7" x14ac:dyDescent="0.25">
      <c r="A230">
        <v>42211</v>
      </c>
      <c r="B230" t="s">
        <v>233</v>
      </c>
      <c r="E230" s="3">
        <v>17000</v>
      </c>
      <c r="F230" t="s">
        <v>8</v>
      </c>
    </row>
    <row r="231" spans="1:7" x14ac:dyDescent="0.25">
      <c r="E231" s="3"/>
    </row>
    <row r="232" spans="1:7" x14ac:dyDescent="0.25">
      <c r="A232" t="s">
        <v>194</v>
      </c>
      <c r="E232" s="3">
        <f>SUM(E234+E236+E238+E240)</f>
        <v>0</v>
      </c>
    </row>
    <row r="233" spans="1:7" x14ac:dyDescent="0.25">
      <c r="E233" s="3"/>
    </row>
    <row r="234" spans="1:7" x14ac:dyDescent="0.25">
      <c r="A234">
        <v>311</v>
      </c>
      <c r="B234" t="s">
        <v>195</v>
      </c>
      <c r="E234" s="3">
        <f>E235</f>
        <v>0</v>
      </c>
      <c r="F234" t="s">
        <v>17</v>
      </c>
    </row>
    <row r="235" spans="1:7" x14ac:dyDescent="0.25">
      <c r="A235">
        <v>3111</v>
      </c>
      <c r="B235" t="s">
        <v>195</v>
      </c>
      <c r="E235" s="3"/>
      <c r="F235" t="s">
        <v>17</v>
      </c>
    </row>
    <row r="236" spans="1:7" x14ac:dyDescent="0.25">
      <c r="A236">
        <v>312</v>
      </c>
      <c r="B236" t="s">
        <v>88</v>
      </c>
      <c r="E236" s="3">
        <f>E237</f>
        <v>0</v>
      </c>
      <c r="F236" t="s">
        <v>36</v>
      </c>
    </row>
    <row r="237" spans="1:7" x14ac:dyDescent="0.25">
      <c r="A237">
        <v>3121</v>
      </c>
      <c r="B237" t="s">
        <v>196</v>
      </c>
      <c r="E237" s="3"/>
      <c r="F237" t="s">
        <v>36</v>
      </c>
    </row>
    <row r="238" spans="1:7" x14ac:dyDescent="0.25">
      <c r="A238">
        <v>313</v>
      </c>
      <c r="B238" t="s">
        <v>95</v>
      </c>
      <c r="E238" s="3">
        <f>E239</f>
        <v>0</v>
      </c>
      <c r="F238" t="s">
        <v>36</v>
      </c>
    </row>
    <row r="239" spans="1:7" x14ac:dyDescent="0.25">
      <c r="A239">
        <v>3132</v>
      </c>
      <c r="B239" t="s">
        <v>197</v>
      </c>
      <c r="E239" s="3"/>
      <c r="F239" t="s">
        <v>36</v>
      </c>
    </row>
    <row r="240" spans="1:7" x14ac:dyDescent="0.25">
      <c r="A240">
        <v>321</v>
      </c>
      <c r="B240" t="s">
        <v>198</v>
      </c>
      <c r="E240" s="3">
        <f>E241</f>
        <v>0</v>
      </c>
      <c r="F240" t="s">
        <v>36</v>
      </c>
    </row>
    <row r="241" spans="1:6" x14ac:dyDescent="0.25">
      <c r="A241">
        <v>3212</v>
      </c>
      <c r="B241" t="s">
        <v>199</v>
      </c>
      <c r="E241" s="3"/>
      <c r="F241" t="s">
        <v>36</v>
      </c>
    </row>
    <row r="242" spans="1:6" x14ac:dyDescent="0.25">
      <c r="E242" s="3"/>
    </row>
    <row r="243" spans="1:6" x14ac:dyDescent="0.25">
      <c r="A243" t="s">
        <v>239</v>
      </c>
      <c r="E243" s="3"/>
    </row>
    <row r="244" spans="1:6" x14ac:dyDescent="0.25">
      <c r="E244" s="3"/>
    </row>
    <row r="245" spans="1:6" x14ac:dyDescent="0.25">
      <c r="A245">
        <v>3812</v>
      </c>
      <c r="B245" t="s">
        <v>241</v>
      </c>
      <c r="E245" s="3">
        <f>E246</f>
        <v>230</v>
      </c>
      <c r="F245" t="s">
        <v>242</v>
      </c>
    </row>
    <row r="246" spans="1:6" x14ac:dyDescent="0.25">
      <c r="A246">
        <v>38129</v>
      </c>
      <c r="B246" t="s">
        <v>240</v>
      </c>
      <c r="E246" s="3">
        <v>230</v>
      </c>
      <c r="F246" t="s">
        <v>242</v>
      </c>
    </row>
    <row r="247" spans="1:6" x14ac:dyDescent="0.25">
      <c r="A247" t="s">
        <v>200</v>
      </c>
      <c r="E247" s="3"/>
    </row>
    <row r="248" spans="1:6" x14ac:dyDescent="0.25">
      <c r="E248" s="3"/>
    </row>
    <row r="249" spans="1:6" x14ac:dyDescent="0.25">
      <c r="A249">
        <v>321</v>
      </c>
      <c r="B249" t="s">
        <v>201</v>
      </c>
      <c r="E249" s="3">
        <f>E250</f>
        <v>84.96</v>
      </c>
    </row>
    <row r="250" spans="1:6" x14ac:dyDescent="0.25">
      <c r="A250">
        <v>32121</v>
      </c>
      <c r="B250" t="s">
        <v>201</v>
      </c>
      <c r="E250" s="3">
        <v>84.96</v>
      </c>
      <c r="F250" t="s">
        <v>202</v>
      </c>
    </row>
    <row r="252" spans="1:6" x14ac:dyDescent="0.25">
      <c r="A252" t="s">
        <v>217</v>
      </c>
      <c r="E252" s="1">
        <f>SUM(E254:E261)</f>
        <v>6805.97</v>
      </c>
    </row>
    <row r="253" spans="1:6" x14ac:dyDescent="0.25">
      <c r="E253" s="1"/>
    </row>
    <row r="254" spans="1:6" x14ac:dyDescent="0.25">
      <c r="A254">
        <v>32111</v>
      </c>
      <c r="B254" t="s">
        <v>99</v>
      </c>
      <c r="E254" s="1">
        <v>2500</v>
      </c>
      <c r="F254" t="s">
        <v>236</v>
      </c>
    </row>
    <row r="255" spans="1:6" x14ac:dyDescent="0.25">
      <c r="A255">
        <v>32141</v>
      </c>
      <c r="B255" t="s">
        <v>235</v>
      </c>
      <c r="E255" s="1">
        <v>120</v>
      </c>
      <c r="F255" t="s">
        <v>236</v>
      </c>
    </row>
    <row r="256" spans="1:6" x14ac:dyDescent="0.25">
      <c r="A256">
        <v>32355</v>
      </c>
      <c r="B256" t="s">
        <v>117</v>
      </c>
      <c r="E256" s="1">
        <v>1380</v>
      </c>
      <c r="F256" t="s">
        <v>236</v>
      </c>
    </row>
    <row r="257" spans="1:6" x14ac:dyDescent="0.25">
      <c r="A257">
        <v>32372</v>
      </c>
      <c r="B257" t="s">
        <v>224</v>
      </c>
      <c r="E257" s="1">
        <v>500</v>
      </c>
      <c r="F257" t="s">
        <v>236</v>
      </c>
    </row>
    <row r="258" spans="1:6" x14ac:dyDescent="0.25">
      <c r="A258">
        <v>32391</v>
      </c>
      <c r="B258" t="s">
        <v>122</v>
      </c>
      <c r="E258" s="1">
        <v>200</v>
      </c>
      <c r="F258" t="s">
        <v>236</v>
      </c>
    </row>
    <row r="259" spans="1:6" x14ac:dyDescent="0.25">
      <c r="A259">
        <v>32931</v>
      </c>
      <c r="B259" t="s">
        <v>125</v>
      </c>
      <c r="E259" s="1">
        <v>300</v>
      </c>
      <c r="F259" t="s">
        <v>236</v>
      </c>
    </row>
    <row r="260" spans="1:6" x14ac:dyDescent="0.25">
      <c r="E260" s="1"/>
    </row>
    <row r="261" spans="1:6" x14ac:dyDescent="0.25">
      <c r="A261">
        <v>42211</v>
      </c>
      <c r="B261" t="s">
        <v>141</v>
      </c>
      <c r="E261" s="1">
        <v>1805.97</v>
      </c>
      <c r="F261" t="s">
        <v>218</v>
      </c>
    </row>
    <row r="263" spans="1:6" x14ac:dyDescent="0.25">
      <c r="A263" t="s">
        <v>219</v>
      </c>
      <c r="E263" s="1">
        <f>SUM(E265+E266)</f>
        <v>1500</v>
      </c>
    </row>
    <row r="264" spans="1:6" x14ac:dyDescent="0.25">
      <c r="E264" s="1"/>
    </row>
    <row r="265" spans="1:6" x14ac:dyDescent="0.25">
      <c r="A265">
        <v>32115</v>
      </c>
      <c r="B265" t="s">
        <v>220</v>
      </c>
      <c r="E265" s="1">
        <v>500</v>
      </c>
      <c r="F265" t="s">
        <v>221</v>
      </c>
    </row>
    <row r="266" spans="1:6" x14ac:dyDescent="0.25">
      <c r="A266">
        <v>32355</v>
      </c>
      <c r="B266" t="s">
        <v>117</v>
      </c>
      <c r="E266" s="1">
        <v>1000</v>
      </c>
      <c r="F266" t="s">
        <v>221</v>
      </c>
    </row>
    <row r="268" spans="1:6" x14ac:dyDescent="0.25">
      <c r="A268" t="s">
        <v>232</v>
      </c>
      <c r="E268" s="1">
        <f>SUM(E270:E277)</f>
        <v>11000</v>
      </c>
    </row>
    <row r="269" spans="1:6" x14ac:dyDescent="0.25">
      <c r="E269" s="1"/>
    </row>
    <row r="270" spans="1:6" x14ac:dyDescent="0.25">
      <c r="A270">
        <v>32141</v>
      </c>
      <c r="B270" t="s">
        <v>222</v>
      </c>
      <c r="E270" s="1">
        <v>1100</v>
      </c>
      <c r="F270" t="s">
        <v>229</v>
      </c>
    </row>
    <row r="271" spans="1:6" x14ac:dyDescent="0.25">
      <c r="A271">
        <v>3224</v>
      </c>
      <c r="B271" t="s">
        <v>223</v>
      </c>
      <c r="E271" s="1">
        <v>2300</v>
      </c>
      <c r="F271" t="s">
        <v>229</v>
      </c>
    </row>
    <row r="272" spans="1:6" x14ac:dyDescent="0.25">
      <c r="A272">
        <v>32372</v>
      </c>
      <c r="B272" t="s">
        <v>224</v>
      </c>
      <c r="E272" s="1">
        <v>1100</v>
      </c>
      <c r="F272" t="s">
        <v>229</v>
      </c>
    </row>
    <row r="273" spans="1:6" x14ac:dyDescent="0.25">
      <c r="A273">
        <v>32391</v>
      </c>
      <c r="B273" t="s">
        <v>225</v>
      </c>
      <c r="E273" s="1">
        <v>2600.8000000000002</v>
      </c>
      <c r="F273" t="s">
        <v>229</v>
      </c>
    </row>
    <row r="274" spans="1:6" x14ac:dyDescent="0.25">
      <c r="A274">
        <v>32392</v>
      </c>
      <c r="B274" t="s">
        <v>226</v>
      </c>
      <c r="E274" s="1">
        <v>750</v>
      </c>
      <c r="F274" t="s">
        <v>229</v>
      </c>
    </row>
    <row r="275" spans="1:6" x14ac:dyDescent="0.25">
      <c r="A275">
        <v>3295</v>
      </c>
      <c r="B275" t="s">
        <v>227</v>
      </c>
      <c r="E275" s="1">
        <v>49.2</v>
      </c>
      <c r="F275" t="s">
        <v>229</v>
      </c>
    </row>
    <row r="276" spans="1:6" x14ac:dyDescent="0.25">
      <c r="A276">
        <v>4227</v>
      </c>
      <c r="B276" t="s">
        <v>228</v>
      </c>
      <c r="E276" s="1">
        <v>900</v>
      </c>
      <c r="F276" t="s">
        <v>229</v>
      </c>
    </row>
    <row r="277" spans="1:6" x14ac:dyDescent="0.25">
      <c r="A277">
        <v>42211</v>
      </c>
      <c r="B277" t="s">
        <v>141</v>
      </c>
      <c r="E277" s="1">
        <v>2200</v>
      </c>
      <c r="F277" t="s">
        <v>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Financijski plan 2025.</vt:lpstr>
      <vt:lpstr>Prve izmjene i dopune </vt:lpstr>
      <vt:lpstr>Druge izmjene i dopune </vt:lpstr>
      <vt:lpstr>Treće izmjene in dopune </vt:lpstr>
      <vt:lpstr>Četvrte izmjene i dopune </vt:lpstr>
      <vt:lpstr>Pete izmjene i dopune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korisnik45</dc:creator>
  <cp:lastModifiedBy>korisnik45</cp:lastModifiedBy>
  <cp:lastPrinted>2025-05-29T12:03:27Z</cp:lastPrinted>
  <dcterms:created xsi:type="dcterms:W3CDTF">2023-12-28T09:04:57Z</dcterms:created>
  <dcterms:modified xsi:type="dcterms:W3CDTF">2025-09-18T07:17:03Z</dcterms:modified>
</cp:coreProperties>
</file>