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570" windowHeight="80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0" i="1" l="1"/>
  <c r="H263" i="1"/>
  <c r="H252" i="1"/>
  <c r="H241" i="1"/>
  <c r="H238" i="1"/>
  <c r="H236" i="1"/>
  <c r="H234" i="1"/>
  <c r="H232" i="1"/>
  <c r="H228" i="1"/>
  <c r="H225" i="1"/>
  <c r="H222" i="1"/>
  <c r="H220" i="1"/>
  <c r="H219" i="1" s="1"/>
  <c r="H214" i="1"/>
  <c r="H211" i="1"/>
  <c r="H209" i="1"/>
  <c r="H208" i="1" s="1"/>
  <c r="H206" i="1"/>
  <c r="H205" i="1" s="1"/>
  <c r="H203" i="1"/>
  <c r="H201" i="1"/>
  <c r="H200" i="1"/>
  <c r="H196" i="1"/>
  <c r="H190" i="1"/>
  <c r="H183" i="1"/>
  <c r="H180" i="1"/>
  <c r="H179" i="1" s="1"/>
  <c r="H175" i="1"/>
  <c r="H173" i="1"/>
  <c r="H171" i="1" s="1"/>
  <c r="H169" i="1"/>
  <c r="H167" i="1"/>
  <c r="H166" i="1"/>
  <c r="H164" i="1" s="1"/>
  <c r="H156" i="1"/>
  <c r="H154" i="1"/>
  <c r="H152" i="1"/>
  <c r="H148" i="1"/>
  <c r="H146" i="1"/>
  <c r="H145" i="1"/>
  <c r="H142" i="1" s="1"/>
  <c r="H141" i="1" s="1"/>
  <c r="H143" i="1"/>
  <c r="H138" i="1"/>
  <c r="H132" i="1"/>
  <c r="H120" i="1"/>
  <c r="H111" i="1"/>
  <c r="H106" i="1"/>
  <c r="H105" i="1" s="1"/>
  <c r="H103" i="1" s="1"/>
  <c r="H101" i="1"/>
  <c r="H99" i="1"/>
  <c r="H93" i="1"/>
  <c r="H89" i="1"/>
  <c r="H88" i="1" s="1"/>
  <c r="H87" i="1" s="1"/>
  <c r="H85" i="1" s="1"/>
  <c r="H83" i="1" s="1"/>
  <c r="H73" i="1"/>
  <c r="H34" i="1"/>
  <c r="H33" i="1" s="1"/>
  <c r="H28" i="1"/>
  <c r="H25" i="1"/>
  <c r="H21" i="1"/>
  <c r="H9" i="1" s="1"/>
  <c r="H19" i="1"/>
  <c r="H11" i="1"/>
  <c r="H178" i="1" l="1"/>
  <c r="H162" i="1" s="1"/>
  <c r="H82" i="1" s="1"/>
</calcChain>
</file>

<file path=xl/sharedStrings.xml><?xml version="1.0" encoding="utf-8"?>
<sst xmlns="http://schemas.openxmlformats.org/spreadsheetml/2006/main" count="432" uniqueCount="242">
  <si>
    <t>PRVE IZMJENE FINANCIJSKOG PLANA ZA 2026.</t>
  </si>
  <si>
    <t>Razdjel: 030 UPRAVNI ODJEL ZA OBRAZOVANJE, KULTURU I šPORT</t>
  </si>
  <si>
    <t>Glava: 030-05 SREDNJOŠKOLSKO OBRAZOVANJE</t>
  </si>
  <si>
    <t>SŠ BARTULA KAŠIĆA, PAG    RKP:17193</t>
  </si>
  <si>
    <t>Program:2204  Srednje školstvo-standard; Program 2205 -Iznad standarda</t>
  </si>
  <si>
    <t>Funkcija: 0922 Više srednjoškolsko obrazovanje</t>
  </si>
  <si>
    <t>Plan 2026.</t>
  </si>
  <si>
    <t>izvor financiranja</t>
  </si>
  <si>
    <t>PRIHODI POSLOVANJA</t>
  </si>
  <si>
    <t>POMOĆI IZ PRORAČUNA</t>
  </si>
  <si>
    <t>T.P.PR.K.IZ PR.KOJI NIJE NA.</t>
  </si>
  <si>
    <t>JLS</t>
  </si>
  <si>
    <t>T.P.IZ PROR.-NCVVO</t>
  </si>
  <si>
    <t>DP</t>
  </si>
  <si>
    <t>T.P.PR.-PLAĆE</t>
  </si>
  <si>
    <t>T.P.-JUBILARNE,POMOĆI,OTP.</t>
  </si>
  <si>
    <t>agencija+mrmms</t>
  </si>
  <si>
    <t>PRIHOD ZA OSOBE S INVAL.</t>
  </si>
  <si>
    <t>KAPITALNE POMOĆI</t>
  </si>
  <si>
    <t>PRIJ.IZM.PROR.KOR.IST.PROR.</t>
  </si>
  <si>
    <t>Tek.prij.izm.pr.kor.ist.pr.EU</t>
  </si>
  <si>
    <t>EU</t>
  </si>
  <si>
    <t>PRIHODI PO POS.PROPISIMA</t>
  </si>
  <si>
    <t>PRIH.ZA POTREBE UČEN.I OSIG.UČENIKA</t>
  </si>
  <si>
    <t>PPN</t>
  </si>
  <si>
    <t>PRIH.S NASLOVA OSIGUR.,REF.ŠTETE</t>
  </si>
  <si>
    <t>PR.OD NOV.NAK.P.ZBOG.N.I.</t>
  </si>
  <si>
    <t>PRIHODI OD PRUŽENIH USLUGA</t>
  </si>
  <si>
    <t>PRIHODI PROD.PROIZVODA</t>
  </si>
  <si>
    <t>VP</t>
  </si>
  <si>
    <t>DONACIJE OD PRAV.I FIZIČ.OSOBA</t>
  </si>
  <si>
    <t>TEKUĆE DONACIJE OD FIZIČKIH OSOBA</t>
  </si>
  <si>
    <t>TD</t>
  </si>
  <si>
    <t>TEK.DON.OD NEPR.ORG.</t>
  </si>
  <si>
    <t>TEK.DONACIJE OD TRG.DRUŠTAVA</t>
  </si>
  <si>
    <t>OSTALI PRIHODI</t>
  </si>
  <si>
    <t>PRIH.IZ PRORAČ.ZA P.RED.DJ</t>
  </si>
  <si>
    <t>F.RED.DJEL.</t>
  </si>
  <si>
    <t>PRIHODI ZA FINANC.RASH.POSLOV.</t>
  </si>
  <si>
    <t>plaća pomoćnika u nastavi ZO</t>
  </si>
  <si>
    <t>ŽP</t>
  </si>
  <si>
    <t>Ostali prihodi pomoćnika u nastavi</t>
  </si>
  <si>
    <t>ŽUP.PRIH.PRIJE.S POSL.NA PO</t>
  </si>
  <si>
    <t>žup.prij.pom u nastavi</t>
  </si>
  <si>
    <t>ŽP SLUŽBENA PUTOVANJA</t>
  </si>
  <si>
    <t>ŽP MATERIJAL I SIROVINE</t>
  </si>
  <si>
    <t>ŽP UREDSKI MATERIJAL</t>
  </si>
  <si>
    <t>ŽP UGOSTIT.KABINET</t>
  </si>
  <si>
    <t>ŽP KOTIZACIJA-STR.USAVRŠA.</t>
  </si>
  <si>
    <t>ŽP SITNI INVENTAR</t>
  </si>
  <si>
    <t>SLUŽBENA RADNA I ZAŠT.ODJEĆA I OBU.</t>
  </si>
  <si>
    <t>ŽP TELEFON POŠTU I PRIJEV.</t>
  </si>
  <si>
    <t>ŽP USL.TEK.I INVEST.ODRŽAV</t>
  </si>
  <si>
    <t>hi</t>
  </si>
  <si>
    <t>ŽP ZA PROMIĐBU I INFORMIR.</t>
  </si>
  <si>
    <t>ŽP KOMUNALNE USLUGE</t>
  </si>
  <si>
    <t>ŽP ZAKUPNINE I NAJAMNINE</t>
  </si>
  <si>
    <t>ŽP ZDRAVSTVENE USLUGE</t>
  </si>
  <si>
    <t>ŽP INTELEKTUALNE USLUGE</t>
  </si>
  <si>
    <t xml:space="preserve">intelektualne usluge </t>
  </si>
  <si>
    <t>ŽP RAČUNALNE USLUGE</t>
  </si>
  <si>
    <t>ŽP ŽUPANIJSKO NATJECANJE</t>
  </si>
  <si>
    <t>ŽP TROŠ.KOJE DIR.PL.ŽUPANIJ</t>
  </si>
  <si>
    <t xml:space="preserve">ŽP OSTALE USLUGE </t>
  </si>
  <si>
    <t>ŽP PREMIJE OSIGURANJA</t>
  </si>
  <si>
    <t>ŽP REPREZENTACIJA</t>
  </si>
  <si>
    <t>ŽP ČLANARINE</t>
  </si>
  <si>
    <t>ŽP PRISTOJBE I NAKNADE</t>
  </si>
  <si>
    <t>ŽP OSTALI PRIHODI POSLOV.</t>
  </si>
  <si>
    <t>ŽP BANKARSKE USLUGE</t>
  </si>
  <si>
    <t>ENERGIJA</t>
  </si>
  <si>
    <t>LOŽ ULJE</t>
  </si>
  <si>
    <t>EL.ENERGIJA</t>
  </si>
  <si>
    <t>PLIN</t>
  </si>
  <si>
    <t>MATERIJAL ZA TEK.I INV.ODRŽ.</t>
  </si>
  <si>
    <t>RIVA ON AGENCIJA</t>
  </si>
  <si>
    <t>ŽP ZATEZNE KAMATE</t>
  </si>
  <si>
    <t>NAK.ZA KOR.PR.AUT. ZA SL.S.</t>
  </si>
  <si>
    <t>ŽP ZA FIN.RAS.ZA NAB.NEF.IMOV.</t>
  </si>
  <si>
    <t>ŽP NABAVA UREDSKE OPREM.</t>
  </si>
  <si>
    <t>OSTALA NEM.PROIZV.IMOVINA</t>
  </si>
  <si>
    <t>OPREMA ZA ODRŽAVA.I ZAŠTITU</t>
  </si>
  <si>
    <t>GLAZBENA OPREMA</t>
  </si>
  <si>
    <t>DOD.ULAGANJA NA GRAĐ.OBJ.</t>
  </si>
  <si>
    <t>VIŠAK PRIHODA POSLOVANJA</t>
  </si>
  <si>
    <t>VIŠAK PRIHODA OD NEFINAN. IMOVINE</t>
  </si>
  <si>
    <t>MANJAK PRIHODA POSLOVANJA</t>
  </si>
  <si>
    <t>Glavni program: Obrazovanje</t>
  </si>
  <si>
    <t>Program:  2204    Srednje školstvo-standard</t>
  </si>
  <si>
    <t>Funkcija:0922 Više srednjoškolsko obrazovanje</t>
  </si>
  <si>
    <t>aktivnost: A2204-07     Adminisrtracija i upravljanje</t>
  </si>
  <si>
    <t>izvor financiranja 51 Državni proračun</t>
  </si>
  <si>
    <t>RASHODI POSLOVANJA</t>
  </si>
  <si>
    <t>RASHODI ZA ZAPOSLENE</t>
  </si>
  <si>
    <t>PLAĆE</t>
  </si>
  <si>
    <t>PLAĆE ZA REDOVAN RAD</t>
  </si>
  <si>
    <t>PLAĆE ZA PREKOVREMENI RAD</t>
  </si>
  <si>
    <t>PLAĆE ZA POSEBNE UVJET RADA</t>
  </si>
  <si>
    <t>OSTALI RASHODI ZA ZAPOSLENE</t>
  </si>
  <si>
    <t>jubilarne nagrade i mentorstvo</t>
  </si>
  <si>
    <t>darovi( dar djeci, božićnica)</t>
  </si>
  <si>
    <t>otpremnine</t>
  </si>
  <si>
    <t>naknade za bolovanja,inval.smrt isl</t>
  </si>
  <si>
    <t>regres za 2001.g.</t>
  </si>
  <si>
    <t>godišnji odmor</t>
  </si>
  <si>
    <t>DOPRINOSI NA PLAĆE</t>
  </si>
  <si>
    <t>doprino. za zdravstveno osiguranje</t>
  </si>
  <si>
    <t>ostali nespomen.rash.poslovanja</t>
  </si>
  <si>
    <t>Novč. nak. posl.zb.nez.inv.</t>
  </si>
  <si>
    <t>aktivnost: A2204-01  Djelatnoat srednjih škola</t>
  </si>
  <si>
    <t>izvor financiranja 451 Fond poravnjanja i dodatni udio u porezu na dohodak</t>
  </si>
  <si>
    <t>MATERIJALNI RASHODI</t>
  </si>
  <si>
    <t>NAKN.TROŠK.ZA ZAPOSLENE</t>
  </si>
  <si>
    <t>službena putovanja</t>
  </si>
  <si>
    <t>prijevoz na i s posla</t>
  </si>
  <si>
    <t>stručno usavršavanje</t>
  </si>
  <si>
    <t>ostale nak.trošk.zaposlenima</t>
  </si>
  <si>
    <t>RASHODI ZA MATERIJ.I ENERG.</t>
  </si>
  <si>
    <t>uredski materijal i ost.</t>
  </si>
  <si>
    <t>materijal i sirovine</t>
  </si>
  <si>
    <t>el.energija</t>
  </si>
  <si>
    <t>plin</t>
  </si>
  <si>
    <t>lož ulje</t>
  </si>
  <si>
    <t>mat.i dijel.za tek.i inv. Održavanje</t>
  </si>
  <si>
    <t>sitni inventar</t>
  </si>
  <si>
    <t>službena, radna i zaštitna odjeća i obuća</t>
  </si>
  <si>
    <t>RASHODI ZA USLUGE</t>
  </si>
  <si>
    <t>usluge telefona i pošte</t>
  </si>
  <si>
    <t>usluge tekuć.i investic.održavanja</t>
  </si>
  <si>
    <t>usluge promiđbe i informiranja</t>
  </si>
  <si>
    <t>komunalne usluge</t>
  </si>
  <si>
    <t>zakupnine i najamnine</t>
  </si>
  <si>
    <t>zdravstvene usluge</t>
  </si>
  <si>
    <t>intelektualne i osobne usluge</t>
  </si>
  <si>
    <t>ŽP HI</t>
  </si>
  <si>
    <t>računalne usluge</t>
  </si>
  <si>
    <t>ostale usluge</t>
  </si>
  <si>
    <t>OSTALI RASHODI POSLOVANJA</t>
  </si>
  <si>
    <t>premije osiguranja</t>
  </si>
  <si>
    <t>reprezentacija</t>
  </si>
  <si>
    <t>članarine</t>
  </si>
  <si>
    <t>pristojbe i naknade</t>
  </si>
  <si>
    <t>FINANCIJSKI RASHODI</t>
  </si>
  <si>
    <t>bankarske usluge i usl.platn.prom.</t>
  </si>
  <si>
    <t>zatezne kamate</t>
  </si>
  <si>
    <t xml:space="preserve">aktivnost K2204-02 Opremanje poslovnih prostorija </t>
  </si>
  <si>
    <t>RASH.ZA NABAV.NEFIN.IMOVINE</t>
  </si>
  <si>
    <t>RAS.ZA NAB.NEPROIZV.IMOVINE</t>
  </si>
  <si>
    <t>dodatna ulaganja na građ.objektima</t>
  </si>
  <si>
    <t>RASH.ZA NAB.PROIZV.IMOVINE</t>
  </si>
  <si>
    <t>GRAĐEVINSKI OBJEKTI</t>
  </si>
  <si>
    <t>žp</t>
  </si>
  <si>
    <t>zgrada škole</t>
  </si>
  <si>
    <t>POSTROJENJA I OPREMA</t>
  </si>
  <si>
    <t>računala i računalna oprema</t>
  </si>
  <si>
    <t>ostala uredska oprema</t>
  </si>
  <si>
    <t>glazbena oprema</t>
  </si>
  <si>
    <t>NEMATER.PROIZV.IMOVINA</t>
  </si>
  <si>
    <t>ostala nemat.proizv.imov</t>
  </si>
  <si>
    <t>RAS.ZA DOD.ULAG.U NEFIN.IMOVINU</t>
  </si>
  <si>
    <t>Dodatna ul. na građev.obje.</t>
  </si>
  <si>
    <t xml:space="preserve">aktivnost T2204-07 Hitne intervencije u srednjim školama </t>
  </si>
  <si>
    <t>Uredska oprema i namještaj</t>
  </si>
  <si>
    <t>Program:  2205         Srednje školstvo-iznad standarda</t>
  </si>
  <si>
    <t>aktivnost:  A2205-01  Programi u srednjem školstvu-Javne potrebe</t>
  </si>
  <si>
    <t>izvor financiranja 11 Opći prihodi i primici</t>
  </si>
  <si>
    <t>OSTALI NESP.RASH.POSLOVANJA</t>
  </si>
  <si>
    <t xml:space="preserve">Ostale usluge </t>
  </si>
  <si>
    <t>OSTALI NESPOM.RASHODI POSLOVANJA</t>
  </si>
  <si>
    <t>Ostali nesp.rashodi poslovanja</t>
  </si>
  <si>
    <t>aktivnost:  A2205-09    Obrazovanje odraslih</t>
  </si>
  <si>
    <t>izvor financiranja 53 JLS</t>
  </si>
  <si>
    <t>RASHODI ZA MATERIJAL I ENERGIJU</t>
  </si>
  <si>
    <t>UREDSKI MATERIJAL I OST.MAT.RASH.</t>
  </si>
  <si>
    <t>INTELEKTUALNE I OSOBNE USLUGE</t>
  </si>
  <si>
    <t>vpp jls</t>
  </si>
  <si>
    <t>aktivnost:  A2205-12    Podizanje kvalitete i standarda u školstvu</t>
  </si>
  <si>
    <t>izvor finciranja 31 vlastiti prihodi</t>
  </si>
  <si>
    <t>NAKNADE TROŠKOVA ZAPOSLENIMA</t>
  </si>
  <si>
    <t>SLUŽBENA PUTOVANJA</t>
  </si>
  <si>
    <t>VPP Z</t>
  </si>
  <si>
    <t>OST.NAK.TR.ZAPOSLENIMA</t>
  </si>
  <si>
    <t>RASHODI ZA MAT.I ENERG.</t>
  </si>
  <si>
    <t>UREDSKI MATERIJAL</t>
  </si>
  <si>
    <t>VPPZ</t>
  </si>
  <si>
    <t>VPP Š</t>
  </si>
  <si>
    <t>VP Z</t>
  </si>
  <si>
    <t>VPŠ</t>
  </si>
  <si>
    <t>NAMIRNICE</t>
  </si>
  <si>
    <t>VPZ</t>
  </si>
  <si>
    <t>RAČUNALNE USLUGE</t>
  </si>
  <si>
    <t>VPPŠ</t>
  </si>
  <si>
    <t>OSTALE USLUGE</t>
  </si>
  <si>
    <t>ČLANARINE</t>
  </si>
  <si>
    <t>OST.NES.RAS.POLOVANJA</t>
  </si>
  <si>
    <t>OSTAL.NESP.RASH.POSLOVANJA</t>
  </si>
  <si>
    <t>vpp z</t>
  </si>
  <si>
    <t>izvor finciranja 41 prihodi za posebne namjene</t>
  </si>
  <si>
    <t>NAK TROŠ.ZA ZAPOSLENE</t>
  </si>
  <si>
    <t>DNEVNICE ZA SL.PUT U INOZ.</t>
  </si>
  <si>
    <t>Zakupnine i najamnine</t>
  </si>
  <si>
    <t>izvor financiranja 51 državni proračun</t>
  </si>
  <si>
    <t>VPPDP</t>
  </si>
  <si>
    <t>MATERIJAL I SIROVINE</t>
  </si>
  <si>
    <t>UGOVORI O DJELU</t>
  </si>
  <si>
    <t>vpp jls maturanti</t>
  </si>
  <si>
    <t>vpp jls min.kul.</t>
  </si>
  <si>
    <t>vpp jls grad pag računala</t>
  </si>
  <si>
    <t>izvor financiranja 61 tekuće donacije</t>
  </si>
  <si>
    <t>VPP</t>
  </si>
  <si>
    <t>INTELEKTUALNE USLUGE</t>
  </si>
  <si>
    <t>OSTALE NESP.USLUGE</t>
  </si>
  <si>
    <t>VPP TD</t>
  </si>
  <si>
    <t xml:space="preserve">TD </t>
  </si>
  <si>
    <t>aktivnostL:A2205-37 zalihe menstrualnih higijenskih potrepština</t>
  </si>
  <si>
    <t xml:space="preserve"> tekuće donacije u naravi</t>
  </si>
  <si>
    <t>dp</t>
  </si>
  <si>
    <t>ostale tekuće donacije u naravi</t>
  </si>
  <si>
    <t>aktivnost:A4302-52 Projekt od mjere do karijere-pripravništvo</t>
  </si>
  <si>
    <t>izvor financiranja 57 HZZ</t>
  </si>
  <si>
    <t>Naknade za prijevoz</t>
  </si>
  <si>
    <t>vpp hzz</t>
  </si>
  <si>
    <t>aktivnost:A2205-41 Program potencijali zajednice</t>
  </si>
  <si>
    <t>izvor financiranja 61 Tekuće donacije- Nacionalna zaklada za razvoj civilnog društva</t>
  </si>
  <si>
    <t>td</t>
  </si>
  <si>
    <t>nak.za kor.priv.a.u s.s.</t>
  </si>
  <si>
    <t>ugovor o djelu</t>
  </si>
  <si>
    <t>ostal.nesp.rash.posl.</t>
  </si>
  <si>
    <t>ost.nesp.ras.posl</t>
  </si>
  <si>
    <t>aktivnost:T2205-43 Na kraju posoli s malo cukra</t>
  </si>
  <si>
    <t>izvor financiranja 51 Državni proraćun-Ministarstvo turizma</t>
  </si>
  <si>
    <t>nak.za kor.priv.auta u s.s.</t>
  </si>
  <si>
    <t>VPP MT</t>
  </si>
  <si>
    <t>namirnice</t>
  </si>
  <si>
    <t>ostale nesp.usl.</t>
  </si>
  <si>
    <t>oprema za ostale namjene</t>
  </si>
  <si>
    <t>aktivnost:  Projekt "Pag u srcu-škole u zajednici"</t>
  </si>
  <si>
    <t>izvor financiranja 51 Državni proračun-MZO</t>
  </si>
  <si>
    <t>uredski materijal</t>
  </si>
  <si>
    <t>VPP MZO</t>
  </si>
  <si>
    <t xml:space="preserve">grafičke i tiskarske usluge </t>
  </si>
  <si>
    <t>aktivnost:   projekt "Budi pametan, budi zdrav"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</si>
</sst>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3" fillId="0" borderId="0" xfId="0" applyFont="1"/>
    <xf numFmtId="4" fontId="3" fillId="0" borderId="0" xfId="0" applyNumberFormat="1" applyFont="1" applyAlignment="1">
      <alignment shrinkToFit="1"/>
    </xf>
    <xf numFmtId="0" fontId="1" fillId="0" borderId="0" xfId="0" applyFont="1"/>
    <xf numFmtId="4" fontId="1" fillId="0" borderId="0" xfId="0" applyNumberFormat="1" applyFont="1" applyAlignment="1">
      <alignment shrinkToFit="1"/>
    </xf>
    <xf numFmtId="4" fontId="0" fillId="0" borderId="0" xfId="0" applyNumberFormat="1" applyFont="1" applyAlignment="1">
      <alignment shrinkToFit="1"/>
    </xf>
    <xf numFmtId="4" fontId="2" fillId="0" borderId="0" xfId="0" applyNumberFormat="1" applyFont="1"/>
    <xf numFmtId="4" fontId="1" fillId="0" borderId="0" xfId="0" applyNumberFormat="1" applyFont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tabSelected="1" workbookViewId="0">
      <selection activeCell="O12" sqref="O12"/>
    </sheetView>
  </sheetViews>
  <sheetFormatPr defaultRowHeight="15" x14ac:dyDescent="0.25"/>
  <sheetData>
    <row r="1" spans="1:10" x14ac:dyDescent="0.25">
      <c r="A1" s="1" t="s">
        <v>0</v>
      </c>
      <c r="B1" s="1"/>
      <c r="C1" s="1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3</v>
      </c>
    </row>
    <row r="6" spans="1:10" x14ac:dyDescent="0.25">
      <c r="A6" t="s">
        <v>4</v>
      </c>
    </row>
    <row r="7" spans="1:10" x14ac:dyDescent="0.25">
      <c r="A7" t="s">
        <v>5</v>
      </c>
    </row>
    <row r="8" spans="1:10" x14ac:dyDescent="0.25">
      <c r="F8" t="s">
        <v>6</v>
      </c>
      <c r="G8" t="s">
        <v>7</v>
      </c>
    </row>
    <row r="9" spans="1:10" x14ac:dyDescent="0.25">
      <c r="A9" s="1">
        <v>6</v>
      </c>
      <c r="B9" s="1" t="s">
        <v>8</v>
      </c>
      <c r="C9" s="1"/>
      <c r="D9" s="1"/>
      <c r="E9" s="2"/>
      <c r="F9" s="1"/>
      <c r="H9" s="2">
        <f>SUM(H11+H19+H21+H25+H28+H33+H79-H81)</f>
        <v>965562.65</v>
      </c>
      <c r="I9" s="1"/>
    </row>
    <row r="10" spans="1:10" x14ac:dyDescent="0.25">
      <c r="E10" s="3"/>
      <c r="H10" s="3"/>
    </row>
    <row r="11" spans="1:10" x14ac:dyDescent="0.25">
      <c r="A11" s="4">
        <v>636</v>
      </c>
      <c r="B11" s="4" t="s">
        <v>9</v>
      </c>
      <c r="C11" s="4"/>
      <c r="D11" s="4"/>
      <c r="E11" s="5"/>
      <c r="F11" s="4"/>
      <c r="G11" s="4"/>
      <c r="H11" s="5">
        <f>SUM(H12:H18)</f>
        <v>898216.48</v>
      </c>
      <c r="I11" s="4"/>
    </row>
    <row r="12" spans="1:10" x14ac:dyDescent="0.25">
      <c r="A12">
        <v>63613</v>
      </c>
      <c r="B12" t="s">
        <v>10</v>
      </c>
      <c r="E12" s="3"/>
      <c r="H12" s="3">
        <v>15357</v>
      </c>
      <c r="I12" t="s">
        <v>11</v>
      </c>
    </row>
    <row r="13" spans="1:10" x14ac:dyDescent="0.25">
      <c r="A13">
        <v>63612</v>
      </c>
      <c r="B13" t="s">
        <v>12</v>
      </c>
      <c r="E13" s="3"/>
      <c r="H13" s="3">
        <v>0</v>
      </c>
      <c r="I13" t="s">
        <v>13</v>
      </c>
    </row>
    <row r="14" spans="1:10" x14ac:dyDescent="0.25">
      <c r="A14">
        <v>63612</v>
      </c>
      <c r="B14" t="s">
        <v>14</v>
      </c>
      <c r="E14" s="3"/>
      <c r="H14" s="3">
        <v>838266.14</v>
      </c>
      <c r="I14" t="s">
        <v>13</v>
      </c>
      <c r="J14">
        <v>51357.66</v>
      </c>
    </row>
    <row r="15" spans="1:10" x14ac:dyDescent="0.25">
      <c r="A15">
        <v>636122</v>
      </c>
      <c r="B15" t="s">
        <v>15</v>
      </c>
      <c r="E15" s="3"/>
      <c r="H15" s="3">
        <v>41999.34</v>
      </c>
      <c r="I15" t="s">
        <v>13</v>
      </c>
    </row>
    <row r="16" spans="1:10" x14ac:dyDescent="0.25">
      <c r="A16">
        <v>63612</v>
      </c>
      <c r="B16" t="s">
        <v>16</v>
      </c>
      <c r="E16" s="3"/>
      <c r="H16" s="3">
        <v>0</v>
      </c>
    </row>
    <row r="17" spans="1:10" x14ac:dyDescent="0.25">
      <c r="A17">
        <v>636121</v>
      </c>
      <c r="B17" t="s">
        <v>17</v>
      </c>
      <c r="E17" s="3"/>
      <c r="H17" s="3">
        <v>2594</v>
      </c>
      <c r="I17" t="s">
        <v>13</v>
      </c>
      <c r="J17">
        <v>194</v>
      </c>
    </row>
    <row r="18" spans="1:10" x14ac:dyDescent="0.25">
      <c r="A18">
        <v>63623</v>
      </c>
      <c r="B18" t="s">
        <v>18</v>
      </c>
      <c r="E18" s="3"/>
      <c r="H18" s="3">
        <v>0</v>
      </c>
      <c r="I18" t="s">
        <v>11</v>
      </c>
    </row>
    <row r="19" spans="1:10" x14ac:dyDescent="0.25">
      <c r="A19" s="4">
        <v>639</v>
      </c>
      <c r="B19" s="4" t="s">
        <v>19</v>
      </c>
      <c r="C19" s="4"/>
      <c r="D19" s="4"/>
      <c r="E19" s="5"/>
      <c r="F19" s="4"/>
      <c r="G19" s="4"/>
      <c r="H19" s="5">
        <f>H20</f>
        <v>0</v>
      </c>
      <c r="I19" s="4"/>
    </row>
    <row r="20" spans="1:10" x14ac:dyDescent="0.25">
      <c r="A20">
        <v>63931</v>
      </c>
      <c r="B20" t="s">
        <v>20</v>
      </c>
      <c r="E20" s="3"/>
      <c r="H20" s="3">
        <v>0</v>
      </c>
      <c r="I20" t="s">
        <v>21</v>
      </c>
    </row>
    <row r="21" spans="1:10" x14ac:dyDescent="0.25">
      <c r="A21" s="4">
        <v>652</v>
      </c>
      <c r="B21" s="4" t="s">
        <v>22</v>
      </c>
      <c r="C21" s="4"/>
      <c r="D21" s="4"/>
      <c r="E21" s="5"/>
      <c r="F21" s="4"/>
      <c r="G21" s="4"/>
      <c r="H21" s="5">
        <f>SUM(H22:H24)</f>
        <v>6364</v>
      </c>
      <c r="I21" s="4"/>
    </row>
    <row r="22" spans="1:10" x14ac:dyDescent="0.25">
      <c r="A22">
        <v>65264</v>
      </c>
      <c r="B22" t="s">
        <v>23</v>
      </c>
      <c r="E22" s="3"/>
      <c r="H22" s="3">
        <v>6364</v>
      </c>
      <c r="I22" t="s">
        <v>24</v>
      </c>
    </row>
    <row r="23" spans="1:10" x14ac:dyDescent="0.25">
      <c r="A23">
        <v>65267</v>
      </c>
      <c r="B23" t="s">
        <v>25</v>
      </c>
      <c r="E23" s="3"/>
      <c r="H23" s="3">
        <v>0</v>
      </c>
    </row>
    <row r="24" spans="1:10" x14ac:dyDescent="0.25">
      <c r="A24">
        <v>65281</v>
      </c>
      <c r="B24" t="s">
        <v>26</v>
      </c>
      <c r="E24" s="3"/>
      <c r="H24" s="3"/>
    </row>
    <row r="25" spans="1:10" x14ac:dyDescent="0.25">
      <c r="A25" s="4">
        <v>661</v>
      </c>
      <c r="B25" s="4" t="s">
        <v>27</v>
      </c>
      <c r="C25" s="4"/>
      <c r="D25" s="4"/>
      <c r="E25" s="5"/>
      <c r="F25" s="4"/>
      <c r="G25" s="4"/>
      <c r="H25" s="5">
        <f>SUM(H26+H27)</f>
        <v>800</v>
      </c>
      <c r="I25" s="4"/>
    </row>
    <row r="26" spans="1:10" x14ac:dyDescent="0.25">
      <c r="A26">
        <v>66141</v>
      </c>
      <c r="B26" t="s">
        <v>28</v>
      </c>
      <c r="E26" s="3"/>
      <c r="H26" s="3">
        <v>400</v>
      </c>
      <c r="I26" t="s">
        <v>29</v>
      </c>
    </row>
    <row r="27" spans="1:10" x14ac:dyDescent="0.25">
      <c r="A27">
        <v>66151</v>
      </c>
      <c r="B27" t="s">
        <v>27</v>
      </c>
      <c r="E27" s="3"/>
      <c r="H27" s="3">
        <v>400</v>
      </c>
      <c r="I27" t="s">
        <v>29</v>
      </c>
    </row>
    <row r="28" spans="1:10" x14ac:dyDescent="0.25">
      <c r="A28" s="4">
        <v>663</v>
      </c>
      <c r="B28" s="4" t="s">
        <v>30</v>
      </c>
      <c r="C28" s="4"/>
      <c r="D28" s="4"/>
      <c r="E28" s="5"/>
      <c r="F28" s="4"/>
      <c r="G28" s="4"/>
      <c r="H28" s="5">
        <f>SUM(H29:H32)</f>
        <v>20612</v>
      </c>
      <c r="I28" s="4"/>
    </row>
    <row r="29" spans="1:10" x14ac:dyDescent="0.25">
      <c r="A29">
        <v>66311</v>
      </c>
      <c r="B29" t="s">
        <v>31</v>
      </c>
      <c r="E29" s="3"/>
      <c r="H29" s="3">
        <v>0</v>
      </c>
      <c r="I29" t="s">
        <v>32</v>
      </c>
    </row>
    <row r="30" spans="1:10" x14ac:dyDescent="0.25">
      <c r="A30">
        <v>63612</v>
      </c>
      <c r="B30" t="s">
        <v>33</v>
      </c>
      <c r="E30" s="3"/>
      <c r="H30" s="3">
        <v>11318</v>
      </c>
      <c r="I30" t="s">
        <v>32</v>
      </c>
    </row>
    <row r="31" spans="1:10" x14ac:dyDescent="0.25">
      <c r="A31">
        <v>66313</v>
      </c>
      <c r="B31" t="s">
        <v>34</v>
      </c>
      <c r="E31" s="3"/>
      <c r="H31" s="3">
        <v>9294</v>
      </c>
      <c r="I31" t="s">
        <v>32</v>
      </c>
    </row>
    <row r="32" spans="1:10" x14ac:dyDescent="0.25">
      <c r="A32">
        <v>66314</v>
      </c>
      <c r="B32" t="s">
        <v>35</v>
      </c>
      <c r="E32" s="3"/>
      <c r="H32" s="3">
        <v>0</v>
      </c>
      <c r="I32" t="s">
        <v>32</v>
      </c>
    </row>
    <row r="33" spans="1:10" x14ac:dyDescent="0.25">
      <c r="A33" s="4">
        <v>671</v>
      </c>
      <c r="B33" s="4" t="s">
        <v>36</v>
      </c>
      <c r="C33" s="4"/>
      <c r="D33" s="4" t="s">
        <v>37</v>
      </c>
      <c r="E33" s="5"/>
      <c r="F33" s="4"/>
      <c r="G33" s="4"/>
      <c r="H33" s="5">
        <f>SUM(H34+H73)</f>
        <v>66187.28</v>
      </c>
      <c r="I33" s="4"/>
    </row>
    <row r="34" spans="1:10" x14ac:dyDescent="0.25">
      <c r="A34">
        <v>6711</v>
      </c>
      <c r="B34" t="s">
        <v>38</v>
      </c>
      <c r="E34" s="3"/>
      <c r="H34" s="3">
        <f>SUM(H35:H72)</f>
        <v>64596.079999999994</v>
      </c>
    </row>
    <row r="35" spans="1:10" x14ac:dyDescent="0.25">
      <c r="A35">
        <v>671111</v>
      </c>
      <c r="B35" t="s">
        <v>39</v>
      </c>
      <c r="E35" s="3"/>
      <c r="H35" s="3">
        <v>0</v>
      </c>
      <c r="I35" t="s">
        <v>40</v>
      </c>
    </row>
    <row r="36" spans="1:10" x14ac:dyDescent="0.25">
      <c r="A36">
        <v>671112</v>
      </c>
      <c r="B36" t="s">
        <v>41</v>
      </c>
      <c r="E36" s="3"/>
      <c r="H36" s="3">
        <v>0</v>
      </c>
      <c r="I36" t="s">
        <v>40</v>
      </c>
    </row>
    <row r="37" spans="1:10" x14ac:dyDescent="0.25">
      <c r="A37">
        <v>671115</v>
      </c>
      <c r="B37" t="s">
        <v>42</v>
      </c>
      <c r="E37" s="3"/>
      <c r="H37" s="3">
        <v>18408.810000000001</v>
      </c>
      <c r="I37" t="s">
        <v>40</v>
      </c>
      <c r="J37">
        <v>1408.81</v>
      </c>
    </row>
    <row r="38" spans="1:10" x14ac:dyDescent="0.25">
      <c r="A38">
        <v>671115</v>
      </c>
      <c r="B38" t="s">
        <v>43</v>
      </c>
      <c r="E38" s="3"/>
      <c r="H38" s="3">
        <v>0</v>
      </c>
    </row>
    <row r="39" spans="1:10" x14ac:dyDescent="0.25">
      <c r="A39">
        <v>671116</v>
      </c>
      <c r="B39" t="s">
        <v>44</v>
      </c>
      <c r="E39" s="3"/>
      <c r="H39" s="3">
        <v>1600</v>
      </c>
      <c r="I39" t="s">
        <v>40</v>
      </c>
    </row>
    <row r="40" spans="1:10" x14ac:dyDescent="0.25">
      <c r="A40">
        <v>671117</v>
      </c>
      <c r="B40" t="s">
        <v>45</v>
      </c>
      <c r="E40" s="3"/>
      <c r="H40" s="3">
        <v>3900</v>
      </c>
      <c r="I40" t="s">
        <v>40</v>
      </c>
    </row>
    <row r="41" spans="1:10" x14ac:dyDescent="0.25">
      <c r="A41">
        <v>671118</v>
      </c>
      <c r="B41" t="s">
        <v>46</v>
      </c>
      <c r="E41" s="3"/>
      <c r="H41" s="3">
        <v>4250</v>
      </c>
      <c r="I41" t="s">
        <v>40</v>
      </c>
    </row>
    <row r="42" spans="1:10" x14ac:dyDescent="0.25">
      <c r="A42">
        <v>671119</v>
      </c>
      <c r="B42" t="s">
        <v>47</v>
      </c>
      <c r="E42" s="3"/>
      <c r="H42" s="3"/>
      <c r="I42" t="s">
        <v>40</v>
      </c>
    </row>
    <row r="43" spans="1:10" x14ac:dyDescent="0.25">
      <c r="A43">
        <v>671120</v>
      </c>
      <c r="B43" t="s">
        <v>48</v>
      </c>
      <c r="E43" s="3"/>
      <c r="H43" s="3">
        <v>800</v>
      </c>
      <c r="I43" t="s">
        <v>40</v>
      </c>
    </row>
    <row r="44" spans="1:10" x14ac:dyDescent="0.25">
      <c r="A44">
        <v>671121</v>
      </c>
      <c r="B44" t="s">
        <v>49</v>
      </c>
      <c r="E44" s="3"/>
      <c r="H44" s="3">
        <v>34.5</v>
      </c>
      <c r="I44" t="s">
        <v>40</v>
      </c>
    </row>
    <row r="45" spans="1:10" x14ac:dyDescent="0.25">
      <c r="A45">
        <v>671133</v>
      </c>
      <c r="B45" t="s">
        <v>50</v>
      </c>
      <c r="E45" s="3"/>
      <c r="H45" s="3">
        <v>0</v>
      </c>
      <c r="I45" t="s">
        <v>40</v>
      </c>
    </row>
    <row r="46" spans="1:10" x14ac:dyDescent="0.25">
      <c r="A46">
        <v>671122</v>
      </c>
      <c r="B46" t="s">
        <v>51</v>
      </c>
      <c r="E46" s="3"/>
      <c r="H46" s="3">
        <v>1386.41</v>
      </c>
      <c r="I46" t="s">
        <v>40</v>
      </c>
      <c r="J46">
        <v>86.41</v>
      </c>
    </row>
    <row r="47" spans="1:10" x14ac:dyDescent="0.25">
      <c r="A47">
        <v>671123</v>
      </c>
      <c r="B47" t="s">
        <v>52</v>
      </c>
      <c r="E47" s="3"/>
      <c r="H47" s="3">
        <v>5100</v>
      </c>
      <c r="I47" t="s">
        <v>40</v>
      </c>
    </row>
    <row r="48" spans="1:10" x14ac:dyDescent="0.25">
      <c r="A48">
        <v>671123</v>
      </c>
      <c r="B48" t="s">
        <v>52</v>
      </c>
      <c r="E48" s="3"/>
      <c r="H48" s="3">
        <v>0</v>
      </c>
      <c r="I48" t="s">
        <v>53</v>
      </c>
    </row>
    <row r="49" spans="1:10" x14ac:dyDescent="0.25">
      <c r="A49">
        <v>671124</v>
      </c>
      <c r="B49" t="s">
        <v>54</v>
      </c>
      <c r="E49" s="3"/>
      <c r="H49" s="3">
        <v>0</v>
      </c>
      <c r="I49" t="s">
        <v>40</v>
      </c>
    </row>
    <row r="50" spans="1:10" x14ac:dyDescent="0.25">
      <c r="A50">
        <v>671125</v>
      </c>
      <c r="B50" t="s">
        <v>55</v>
      </c>
      <c r="E50" s="3"/>
      <c r="H50" s="3">
        <v>2868.18</v>
      </c>
      <c r="I50" t="s">
        <v>40</v>
      </c>
      <c r="J50">
        <v>268.18</v>
      </c>
    </row>
    <row r="51" spans="1:10" x14ac:dyDescent="0.25">
      <c r="A51">
        <v>671126</v>
      </c>
      <c r="B51" t="s">
        <v>56</v>
      </c>
      <c r="E51" s="3"/>
      <c r="H51" s="3">
        <v>1000</v>
      </c>
      <c r="I51" t="s">
        <v>40</v>
      </c>
    </row>
    <row r="52" spans="1:10" x14ac:dyDescent="0.25">
      <c r="A52">
        <v>671127</v>
      </c>
      <c r="B52" t="s">
        <v>57</v>
      </c>
      <c r="E52" s="3"/>
      <c r="H52" s="3">
        <v>1060</v>
      </c>
      <c r="I52" t="s">
        <v>40</v>
      </c>
    </row>
    <row r="53" spans="1:10" x14ac:dyDescent="0.25">
      <c r="A53">
        <v>671128</v>
      </c>
      <c r="B53" t="s">
        <v>58</v>
      </c>
      <c r="E53" s="3"/>
      <c r="H53" s="3">
        <v>50</v>
      </c>
      <c r="I53" t="s">
        <v>40</v>
      </c>
    </row>
    <row r="54" spans="1:10" x14ac:dyDescent="0.25">
      <c r="A54">
        <v>671128</v>
      </c>
      <c r="B54" t="s">
        <v>59</v>
      </c>
      <c r="E54" s="3"/>
      <c r="H54" s="3">
        <v>0</v>
      </c>
      <c r="I54" t="s">
        <v>53</v>
      </c>
    </row>
    <row r="55" spans="1:10" x14ac:dyDescent="0.25">
      <c r="A55">
        <v>671129</v>
      </c>
      <c r="B55" t="s">
        <v>60</v>
      </c>
      <c r="E55" s="3"/>
      <c r="H55" s="3">
        <v>3726.66</v>
      </c>
      <c r="I55" t="s">
        <v>40</v>
      </c>
      <c r="J55">
        <v>1.66</v>
      </c>
    </row>
    <row r="56" spans="1:10" x14ac:dyDescent="0.25">
      <c r="A56">
        <v>671130</v>
      </c>
      <c r="B56" t="s">
        <v>61</v>
      </c>
      <c r="E56" s="3"/>
      <c r="H56" s="3">
        <v>0</v>
      </c>
      <c r="I56" t="s">
        <v>40</v>
      </c>
    </row>
    <row r="57" spans="1:10" x14ac:dyDescent="0.25">
      <c r="A57">
        <v>671131</v>
      </c>
      <c r="B57" t="s">
        <v>62</v>
      </c>
      <c r="E57" s="3"/>
      <c r="H57" s="3">
        <v>1950</v>
      </c>
      <c r="I57" t="s">
        <v>40</v>
      </c>
    </row>
    <row r="58" spans="1:10" x14ac:dyDescent="0.25">
      <c r="A58">
        <v>671132</v>
      </c>
      <c r="B58" t="s">
        <v>63</v>
      </c>
      <c r="E58" s="3"/>
      <c r="H58" s="3">
        <v>115</v>
      </c>
      <c r="I58" t="s">
        <v>40</v>
      </c>
    </row>
    <row r="59" spans="1:10" x14ac:dyDescent="0.25">
      <c r="A59">
        <v>671134</v>
      </c>
      <c r="B59" t="s">
        <v>64</v>
      </c>
      <c r="E59" s="3"/>
      <c r="H59" s="3">
        <v>362</v>
      </c>
      <c r="I59" t="s">
        <v>40</v>
      </c>
    </row>
    <row r="60" spans="1:10" x14ac:dyDescent="0.25">
      <c r="A60">
        <v>671135</v>
      </c>
      <c r="B60" t="s">
        <v>65</v>
      </c>
      <c r="E60" s="3"/>
      <c r="H60" s="3">
        <v>46.35</v>
      </c>
      <c r="I60" t="s">
        <v>40</v>
      </c>
    </row>
    <row r="61" spans="1:10" x14ac:dyDescent="0.25">
      <c r="A61">
        <v>671136</v>
      </c>
      <c r="B61" t="s">
        <v>66</v>
      </c>
      <c r="E61" s="3"/>
      <c r="H61" s="3">
        <v>190</v>
      </c>
      <c r="I61" t="s">
        <v>40</v>
      </c>
    </row>
    <row r="62" spans="1:10" x14ac:dyDescent="0.25">
      <c r="A62">
        <v>671146</v>
      </c>
      <c r="B62" t="s">
        <v>67</v>
      </c>
      <c r="E62" s="3"/>
      <c r="H62" s="3">
        <v>70</v>
      </c>
      <c r="I62" t="s">
        <v>40</v>
      </c>
    </row>
    <row r="63" spans="1:10" x14ac:dyDescent="0.25">
      <c r="A63">
        <v>671137</v>
      </c>
      <c r="B63" t="s">
        <v>68</v>
      </c>
      <c r="E63" s="3"/>
      <c r="H63" s="3">
        <v>293.7</v>
      </c>
      <c r="I63" t="s">
        <v>40</v>
      </c>
      <c r="J63">
        <v>64.7</v>
      </c>
    </row>
    <row r="64" spans="1:10" x14ac:dyDescent="0.25">
      <c r="A64">
        <v>671138</v>
      </c>
      <c r="B64" t="s">
        <v>69</v>
      </c>
      <c r="E64" s="3"/>
      <c r="H64" s="3">
        <v>0</v>
      </c>
      <c r="I64" t="s">
        <v>40</v>
      </c>
    </row>
    <row r="65" spans="1:10" x14ac:dyDescent="0.25">
      <c r="A65">
        <v>671139</v>
      </c>
      <c r="B65" t="s">
        <v>70</v>
      </c>
      <c r="E65" s="3"/>
      <c r="H65" s="3"/>
      <c r="I65" t="s">
        <v>40</v>
      </c>
    </row>
    <row r="66" spans="1:10" x14ac:dyDescent="0.25">
      <c r="A66">
        <v>6711391</v>
      </c>
      <c r="B66" t="s">
        <v>71</v>
      </c>
      <c r="E66" s="3"/>
      <c r="H66" s="3">
        <v>12000</v>
      </c>
      <c r="I66" t="s">
        <v>40</v>
      </c>
    </row>
    <row r="67" spans="1:10" x14ac:dyDescent="0.25">
      <c r="A67">
        <v>6711392</v>
      </c>
      <c r="B67" t="s">
        <v>72</v>
      </c>
      <c r="E67" s="3"/>
      <c r="H67" s="3">
        <v>812.47</v>
      </c>
      <c r="I67" t="s">
        <v>40</v>
      </c>
      <c r="J67">
        <v>112.47</v>
      </c>
    </row>
    <row r="68" spans="1:10" x14ac:dyDescent="0.25">
      <c r="A68">
        <v>6711393</v>
      </c>
      <c r="B68" t="s">
        <v>73</v>
      </c>
      <c r="E68" s="3"/>
      <c r="H68" s="3">
        <v>250</v>
      </c>
      <c r="I68" t="s">
        <v>40</v>
      </c>
    </row>
    <row r="69" spans="1:10" x14ac:dyDescent="0.25">
      <c r="A69">
        <v>671142</v>
      </c>
      <c r="B69" t="s">
        <v>74</v>
      </c>
      <c r="E69" s="3"/>
      <c r="H69" s="3">
        <v>122</v>
      </c>
      <c r="I69" t="s">
        <v>40</v>
      </c>
    </row>
    <row r="70" spans="1:10" x14ac:dyDescent="0.25">
      <c r="A70">
        <v>671143</v>
      </c>
      <c r="B70" t="s">
        <v>75</v>
      </c>
      <c r="E70" s="3"/>
      <c r="H70" s="3">
        <v>0</v>
      </c>
      <c r="I70" t="s">
        <v>40</v>
      </c>
    </row>
    <row r="71" spans="1:10" x14ac:dyDescent="0.25">
      <c r="A71">
        <v>671145</v>
      </c>
      <c r="B71" t="s">
        <v>76</v>
      </c>
      <c r="E71" s="3"/>
      <c r="H71" s="3">
        <v>0</v>
      </c>
      <c r="I71" t="s">
        <v>40</v>
      </c>
    </row>
    <row r="72" spans="1:10" x14ac:dyDescent="0.25">
      <c r="A72">
        <v>671147</v>
      </c>
      <c r="B72" t="s">
        <v>77</v>
      </c>
      <c r="E72" s="3"/>
      <c r="H72" s="3">
        <v>4200</v>
      </c>
    </row>
    <row r="73" spans="1:10" x14ac:dyDescent="0.25">
      <c r="A73" s="4">
        <v>6712</v>
      </c>
      <c r="B73" s="4" t="s">
        <v>78</v>
      </c>
      <c r="C73" s="4"/>
      <c r="D73" s="4"/>
      <c r="E73" s="5"/>
      <c r="F73" s="4"/>
      <c r="G73" s="4"/>
      <c r="H73" s="5">
        <f>SUM(H74:H78)</f>
        <v>1591.2</v>
      </c>
      <c r="I73" s="4" t="s">
        <v>40</v>
      </c>
    </row>
    <row r="74" spans="1:10" x14ac:dyDescent="0.25">
      <c r="A74">
        <v>671211</v>
      </c>
      <c r="B74" t="s">
        <v>79</v>
      </c>
      <c r="E74" s="3"/>
      <c r="H74" s="3">
        <v>1591.2</v>
      </c>
      <c r="I74" t="s">
        <v>40</v>
      </c>
    </row>
    <row r="75" spans="1:10" x14ac:dyDescent="0.25">
      <c r="A75">
        <v>671215</v>
      </c>
      <c r="B75" t="s">
        <v>80</v>
      </c>
      <c r="E75" s="3"/>
      <c r="H75" s="3">
        <v>0</v>
      </c>
    </row>
    <row r="76" spans="1:10" x14ac:dyDescent="0.25">
      <c r="A76">
        <v>6712161</v>
      </c>
      <c r="B76" t="s">
        <v>81</v>
      </c>
      <c r="E76" s="3"/>
      <c r="H76" s="3">
        <v>0</v>
      </c>
      <c r="I76" t="s">
        <v>40</v>
      </c>
    </row>
    <row r="77" spans="1:10" x14ac:dyDescent="0.25">
      <c r="A77">
        <v>671219</v>
      </c>
      <c r="B77" t="s">
        <v>82</v>
      </c>
      <c r="E77" s="3"/>
      <c r="H77" s="3">
        <v>0</v>
      </c>
      <c r="I77" t="s">
        <v>40</v>
      </c>
    </row>
    <row r="78" spans="1:10" x14ac:dyDescent="0.25">
      <c r="A78">
        <v>671217</v>
      </c>
      <c r="B78" t="s">
        <v>83</v>
      </c>
      <c r="E78" s="3"/>
      <c r="H78" s="3">
        <v>0</v>
      </c>
    </row>
    <row r="79" spans="1:10" x14ac:dyDescent="0.25">
      <c r="A79" s="4">
        <v>92211</v>
      </c>
      <c r="B79" s="4" t="s">
        <v>84</v>
      </c>
      <c r="C79" s="4"/>
      <c r="D79" s="4"/>
      <c r="E79" s="5"/>
      <c r="F79" s="4"/>
      <c r="G79" s="4"/>
      <c r="H79" s="5">
        <v>0</v>
      </c>
      <c r="I79" s="4"/>
    </row>
    <row r="80" spans="1:10" x14ac:dyDescent="0.25">
      <c r="A80">
        <v>92212</v>
      </c>
      <c r="B80" t="s">
        <v>85</v>
      </c>
      <c r="E80" s="3"/>
      <c r="H80" s="3">
        <v>0</v>
      </c>
    </row>
    <row r="81" spans="1:9" x14ac:dyDescent="0.25">
      <c r="A81">
        <v>92221</v>
      </c>
      <c r="B81" t="s">
        <v>86</v>
      </c>
      <c r="E81" s="3"/>
      <c r="H81" s="3">
        <v>26617.11</v>
      </c>
    </row>
    <row r="82" spans="1:9" x14ac:dyDescent="0.25">
      <c r="A82" s="1" t="s">
        <v>87</v>
      </c>
      <c r="B82" s="1"/>
      <c r="C82" s="1"/>
      <c r="D82" s="1"/>
      <c r="E82" s="2"/>
      <c r="H82" s="2">
        <f>SUM(H83+H162)</f>
        <v>965562.64999999991</v>
      </c>
    </row>
    <row r="83" spans="1:9" x14ac:dyDescent="0.25">
      <c r="A83" s="1" t="s">
        <v>88</v>
      </c>
      <c r="B83" s="1"/>
      <c r="C83" s="1"/>
      <c r="D83" s="1"/>
      <c r="E83" s="2"/>
      <c r="H83" s="2">
        <f>SUM(H85+H103+H141+H156)</f>
        <v>893602.86999999988</v>
      </c>
    </row>
    <row r="84" spans="1:9" x14ac:dyDescent="0.25">
      <c r="A84" s="1" t="s">
        <v>89</v>
      </c>
      <c r="B84" s="1"/>
      <c r="C84" s="1"/>
      <c r="D84" s="1"/>
      <c r="E84" s="2"/>
      <c r="H84" s="2"/>
    </row>
    <row r="85" spans="1:9" x14ac:dyDescent="0.25">
      <c r="A85" s="1" t="s">
        <v>90</v>
      </c>
      <c r="B85" s="1"/>
      <c r="C85" s="1"/>
      <c r="D85" s="1"/>
      <c r="E85" s="2"/>
      <c r="H85" s="2">
        <f>H87</f>
        <v>831307.82</v>
      </c>
    </row>
    <row r="86" spans="1:9" x14ac:dyDescent="0.25">
      <c r="A86" s="6" t="s">
        <v>91</v>
      </c>
      <c r="B86" s="6"/>
      <c r="C86" s="6"/>
      <c r="D86" s="6"/>
      <c r="E86" s="7"/>
      <c r="F86" s="6"/>
      <c r="G86" s="6"/>
      <c r="H86" s="7"/>
      <c r="I86" s="6"/>
    </row>
    <row r="87" spans="1:9" x14ac:dyDescent="0.25">
      <c r="A87">
        <v>3</v>
      </c>
      <c r="B87" t="s">
        <v>92</v>
      </c>
      <c r="E87" s="3"/>
      <c r="H87" s="3">
        <f>SUM(H88+H101)</f>
        <v>831307.82</v>
      </c>
    </row>
    <row r="88" spans="1:9" x14ac:dyDescent="0.25">
      <c r="A88">
        <v>31</v>
      </c>
      <c r="B88" t="s">
        <v>93</v>
      </c>
      <c r="E88" s="3"/>
      <c r="H88" s="3">
        <f>SUM(H89+H93+H99)</f>
        <v>828907.82</v>
      </c>
    </row>
    <row r="89" spans="1:9" x14ac:dyDescent="0.25">
      <c r="A89">
        <v>311</v>
      </c>
      <c r="B89" t="s">
        <v>94</v>
      </c>
      <c r="E89" s="3"/>
      <c r="H89" s="3">
        <f>SUM(H90:H92)</f>
        <v>675457.96</v>
      </c>
      <c r="I89" t="s">
        <v>13</v>
      </c>
    </row>
    <row r="90" spans="1:9" x14ac:dyDescent="0.25">
      <c r="A90">
        <v>3111</v>
      </c>
      <c r="B90" t="s">
        <v>95</v>
      </c>
      <c r="E90" s="3"/>
      <c r="H90" s="3">
        <v>675457.96</v>
      </c>
      <c r="I90" t="s">
        <v>13</v>
      </c>
    </row>
    <row r="91" spans="1:9" x14ac:dyDescent="0.25">
      <c r="A91">
        <v>3113</v>
      </c>
      <c r="B91" t="s">
        <v>96</v>
      </c>
      <c r="E91" s="3"/>
      <c r="H91" s="3">
        <v>0</v>
      </c>
      <c r="I91" t="s">
        <v>13</v>
      </c>
    </row>
    <row r="92" spans="1:9" x14ac:dyDescent="0.25">
      <c r="A92">
        <v>3114</v>
      </c>
      <c r="B92" t="s">
        <v>97</v>
      </c>
      <c r="E92" s="3"/>
      <c r="H92" s="3">
        <v>0</v>
      </c>
      <c r="I92" t="s">
        <v>13</v>
      </c>
    </row>
    <row r="93" spans="1:9" x14ac:dyDescent="0.25">
      <c r="A93">
        <v>312</v>
      </c>
      <c r="B93" t="s">
        <v>98</v>
      </c>
      <c r="E93" s="3"/>
      <c r="H93" s="3">
        <f>SUM(H94:H98)</f>
        <v>41999.34</v>
      </c>
      <c r="I93" t="s">
        <v>13</v>
      </c>
    </row>
    <row r="94" spans="1:9" x14ac:dyDescent="0.25">
      <c r="A94">
        <v>31212</v>
      </c>
      <c r="B94" t="s">
        <v>99</v>
      </c>
      <c r="E94" s="3"/>
      <c r="H94" s="3">
        <v>12000.92</v>
      </c>
      <c r="I94" t="s">
        <v>13</v>
      </c>
    </row>
    <row r="95" spans="1:9" x14ac:dyDescent="0.25">
      <c r="A95">
        <v>31213</v>
      </c>
      <c r="B95" t="s">
        <v>100</v>
      </c>
      <c r="E95" s="3"/>
      <c r="H95" s="3">
        <v>10000</v>
      </c>
      <c r="I95" t="s">
        <v>13</v>
      </c>
    </row>
    <row r="96" spans="1:9" x14ac:dyDescent="0.25">
      <c r="A96">
        <v>31214</v>
      </c>
      <c r="B96" t="s">
        <v>101</v>
      </c>
      <c r="E96" s="3"/>
      <c r="H96" s="3">
        <v>4000</v>
      </c>
      <c r="I96" t="s">
        <v>13</v>
      </c>
    </row>
    <row r="97" spans="1:9" x14ac:dyDescent="0.25">
      <c r="A97">
        <v>31215</v>
      </c>
      <c r="B97" t="s">
        <v>102</v>
      </c>
      <c r="E97" s="3"/>
      <c r="H97" s="3">
        <v>4298.42</v>
      </c>
      <c r="I97" t="s">
        <v>13</v>
      </c>
    </row>
    <row r="98" spans="1:9" x14ac:dyDescent="0.25">
      <c r="A98">
        <v>31219</v>
      </c>
      <c r="B98" t="s">
        <v>103</v>
      </c>
      <c r="C98" t="s">
        <v>104</v>
      </c>
      <c r="E98" s="3"/>
      <c r="H98" s="3">
        <v>11700</v>
      </c>
      <c r="I98" t="s">
        <v>13</v>
      </c>
    </row>
    <row r="99" spans="1:9" x14ac:dyDescent="0.25">
      <c r="A99">
        <v>313</v>
      </c>
      <c r="B99" t="s">
        <v>105</v>
      </c>
      <c r="E99" s="3"/>
      <c r="H99" s="3">
        <f>SUM(H100:H100)</f>
        <v>111450.52</v>
      </c>
      <c r="I99" t="s">
        <v>13</v>
      </c>
    </row>
    <row r="100" spans="1:9" x14ac:dyDescent="0.25">
      <c r="A100">
        <v>31321</v>
      </c>
      <c r="B100" t="s">
        <v>106</v>
      </c>
      <c r="E100" s="3"/>
      <c r="H100" s="3">
        <v>111450.52</v>
      </c>
      <c r="I100" t="s">
        <v>13</v>
      </c>
    </row>
    <row r="101" spans="1:9" x14ac:dyDescent="0.25">
      <c r="A101">
        <v>329</v>
      </c>
      <c r="B101" t="s">
        <v>107</v>
      </c>
      <c r="E101" s="3"/>
      <c r="H101" s="3">
        <f>H102</f>
        <v>2400</v>
      </c>
    </row>
    <row r="102" spans="1:9" x14ac:dyDescent="0.25">
      <c r="A102">
        <v>32955</v>
      </c>
      <c r="B102" t="s">
        <v>108</v>
      </c>
      <c r="E102" s="3"/>
      <c r="H102" s="3">
        <v>2400</v>
      </c>
    </row>
    <row r="103" spans="1:9" x14ac:dyDescent="0.25">
      <c r="A103" s="1" t="s">
        <v>109</v>
      </c>
      <c r="B103" s="1"/>
      <c r="C103" s="1"/>
      <c r="D103" s="1"/>
      <c r="E103" s="2"/>
      <c r="F103" s="1"/>
      <c r="G103" s="1"/>
      <c r="H103" s="2">
        <f>H105</f>
        <v>60703.85</v>
      </c>
      <c r="I103" s="1"/>
    </row>
    <row r="104" spans="1:9" x14ac:dyDescent="0.25">
      <c r="A104" s="6" t="s">
        <v>110</v>
      </c>
      <c r="B104" s="6"/>
      <c r="C104" s="6"/>
      <c r="D104" s="6"/>
      <c r="E104" s="7"/>
      <c r="F104" s="6"/>
      <c r="G104" s="6"/>
      <c r="H104" s="7"/>
      <c r="I104" s="6"/>
    </row>
    <row r="105" spans="1:9" x14ac:dyDescent="0.25">
      <c r="A105">
        <v>32</v>
      </c>
      <c r="B105" t="s">
        <v>111</v>
      </c>
      <c r="E105" s="3"/>
      <c r="H105" s="3">
        <f>SUM(H106,H111,H120,H132)</f>
        <v>60703.85</v>
      </c>
      <c r="I105" t="s">
        <v>40</v>
      </c>
    </row>
    <row r="106" spans="1:9" x14ac:dyDescent="0.25">
      <c r="A106">
        <v>321</v>
      </c>
      <c r="B106" t="s">
        <v>112</v>
      </c>
      <c r="E106" s="3"/>
      <c r="H106" s="3">
        <f>SUM(H107:H110)</f>
        <v>23600</v>
      </c>
      <c r="I106" t="s">
        <v>40</v>
      </c>
    </row>
    <row r="107" spans="1:9" x14ac:dyDescent="0.25">
      <c r="A107">
        <v>3211</v>
      </c>
      <c r="B107" t="s">
        <v>113</v>
      </c>
      <c r="E107" s="3"/>
      <c r="H107" s="3">
        <v>1600</v>
      </c>
      <c r="I107" t="s">
        <v>40</v>
      </c>
    </row>
    <row r="108" spans="1:9" x14ac:dyDescent="0.25">
      <c r="A108">
        <v>3212</v>
      </c>
      <c r="B108" t="s">
        <v>114</v>
      </c>
      <c r="E108" s="3"/>
      <c r="H108" s="3">
        <v>17000</v>
      </c>
      <c r="I108" t="s">
        <v>40</v>
      </c>
    </row>
    <row r="109" spans="1:9" x14ac:dyDescent="0.25">
      <c r="A109">
        <v>3213</v>
      </c>
      <c r="B109" t="s">
        <v>115</v>
      </c>
      <c r="E109" s="3"/>
      <c r="H109" s="3">
        <v>800</v>
      </c>
      <c r="I109" t="s">
        <v>40</v>
      </c>
    </row>
    <row r="110" spans="1:9" x14ac:dyDescent="0.25">
      <c r="A110">
        <v>3214</v>
      </c>
      <c r="B110" t="s">
        <v>116</v>
      </c>
      <c r="E110" s="3"/>
      <c r="H110" s="3">
        <v>4200</v>
      </c>
      <c r="I110" t="s">
        <v>40</v>
      </c>
    </row>
    <row r="111" spans="1:9" x14ac:dyDescent="0.25">
      <c r="A111">
        <v>322</v>
      </c>
      <c r="B111" t="s">
        <v>117</v>
      </c>
      <c r="E111" s="3"/>
      <c r="H111" s="3">
        <f>SUM(H112:H119)</f>
        <v>21256.5</v>
      </c>
      <c r="I111" t="s">
        <v>40</v>
      </c>
    </row>
    <row r="112" spans="1:9" x14ac:dyDescent="0.25">
      <c r="A112">
        <v>3221</v>
      </c>
      <c r="B112" t="s">
        <v>118</v>
      </c>
      <c r="E112" s="3"/>
      <c r="H112" s="3">
        <v>4250</v>
      </c>
      <c r="I112" t="s">
        <v>40</v>
      </c>
    </row>
    <row r="113" spans="1:9" x14ac:dyDescent="0.25">
      <c r="A113">
        <v>3222</v>
      </c>
      <c r="B113" t="s">
        <v>119</v>
      </c>
      <c r="E113" s="3"/>
      <c r="H113" s="3">
        <v>3900</v>
      </c>
      <c r="I113" t="s">
        <v>40</v>
      </c>
    </row>
    <row r="114" spans="1:9" x14ac:dyDescent="0.25">
      <c r="A114">
        <v>32231</v>
      </c>
      <c r="B114" t="s">
        <v>120</v>
      </c>
      <c r="E114" s="3"/>
      <c r="H114" s="3">
        <v>700</v>
      </c>
      <c r="I114" t="s">
        <v>40</v>
      </c>
    </row>
    <row r="115" spans="1:9" x14ac:dyDescent="0.25">
      <c r="A115">
        <v>32233</v>
      </c>
      <c r="B115" t="s">
        <v>121</v>
      </c>
      <c r="E115" s="3"/>
      <c r="H115" s="3">
        <v>250</v>
      </c>
      <c r="I115" t="s">
        <v>40</v>
      </c>
    </row>
    <row r="116" spans="1:9" x14ac:dyDescent="0.25">
      <c r="A116">
        <v>32234</v>
      </c>
      <c r="B116" t="s">
        <v>122</v>
      </c>
      <c r="E116" s="3"/>
      <c r="H116" s="3">
        <v>12000</v>
      </c>
      <c r="I116" t="s">
        <v>40</v>
      </c>
    </row>
    <row r="117" spans="1:9" x14ac:dyDescent="0.25">
      <c r="A117">
        <v>3224</v>
      </c>
      <c r="B117" t="s">
        <v>123</v>
      </c>
      <c r="E117" s="3"/>
      <c r="H117" s="3">
        <v>122</v>
      </c>
      <c r="I117" t="s">
        <v>40</v>
      </c>
    </row>
    <row r="118" spans="1:9" x14ac:dyDescent="0.25">
      <c r="A118">
        <v>3225</v>
      </c>
      <c r="B118" t="s">
        <v>124</v>
      </c>
      <c r="E118" s="3"/>
      <c r="H118" s="3">
        <v>34.5</v>
      </c>
      <c r="I118" t="s">
        <v>40</v>
      </c>
    </row>
    <row r="119" spans="1:9" x14ac:dyDescent="0.25">
      <c r="A119">
        <v>3227</v>
      </c>
      <c r="B119" t="s">
        <v>125</v>
      </c>
      <c r="E119" s="3"/>
      <c r="H119" s="3">
        <v>0</v>
      </c>
      <c r="I119" t="s">
        <v>40</v>
      </c>
    </row>
    <row r="120" spans="1:9" x14ac:dyDescent="0.25">
      <c r="A120">
        <v>323</v>
      </c>
      <c r="B120" t="s">
        <v>126</v>
      </c>
      <c r="E120" s="3"/>
      <c r="H120" s="3">
        <f>SUM(H121:H131)</f>
        <v>14950</v>
      </c>
      <c r="I120" t="s">
        <v>40</v>
      </c>
    </row>
    <row r="121" spans="1:9" x14ac:dyDescent="0.25">
      <c r="A121">
        <v>3231</v>
      </c>
      <c r="B121" t="s">
        <v>127</v>
      </c>
      <c r="E121" s="3"/>
      <c r="H121" s="3">
        <v>1300</v>
      </c>
      <c r="I121" t="s">
        <v>40</v>
      </c>
    </row>
    <row r="122" spans="1:9" x14ac:dyDescent="0.25">
      <c r="A122">
        <v>3232</v>
      </c>
      <c r="B122" t="s">
        <v>128</v>
      </c>
      <c r="E122" s="3"/>
      <c r="H122" s="3">
        <v>5100</v>
      </c>
      <c r="I122" t="s">
        <v>40</v>
      </c>
    </row>
    <row r="123" spans="1:9" x14ac:dyDescent="0.25">
      <c r="A123">
        <v>3232</v>
      </c>
      <c r="B123" t="s">
        <v>128</v>
      </c>
      <c r="E123" s="3"/>
      <c r="H123" s="3">
        <v>0</v>
      </c>
      <c r="I123" t="s">
        <v>53</v>
      </c>
    </row>
    <row r="124" spans="1:9" x14ac:dyDescent="0.25">
      <c r="A124">
        <v>3233</v>
      </c>
      <c r="B124" t="s">
        <v>129</v>
      </c>
      <c r="E124" s="3"/>
      <c r="H124" s="3">
        <v>0</v>
      </c>
      <c r="I124" t="s">
        <v>40</v>
      </c>
    </row>
    <row r="125" spans="1:9" x14ac:dyDescent="0.25">
      <c r="A125">
        <v>3234</v>
      </c>
      <c r="B125" t="s">
        <v>130</v>
      </c>
      <c r="E125" s="3"/>
      <c r="H125" s="3">
        <v>2600</v>
      </c>
      <c r="I125" t="s">
        <v>40</v>
      </c>
    </row>
    <row r="126" spans="1:9" x14ac:dyDescent="0.25">
      <c r="A126">
        <v>3235</v>
      </c>
      <c r="B126" t="s">
        <v>131</v>
      </c>
      <c r="E126" s="3"/>
      <c r="H126" s="3">
        <v>1000</v>
      </c>
      <c r="I126" t="s">
        <v>40</v>
      </c>
    </row>
    <row r="127" spans="1:9" x14ac:dyDescent="0.25">
      <c r="A127">
        <v>3236</v>
      </c>
      <c r="B127" t="s">
        <v>132</v>
      </c>
      <c r="E127" s="3"/>
      <c r="H127" s="3">
        <v>1060</v>
      </c>
      <c r="I127" t="s">
        <v>40</v>
      </c>
    </row>
    <row r="128" spans="1:9" x14ac:dyDescent="0.25">
      <c r="A128">
        <v>3237</v>
      </c>
      <c r="B128" t="s">
        <v>133</v>
      </c>
      <c r="E128" s="3"/>
      <c r="H128" s="3">
        <v>50</v>
      </c>
      <c r="I128" t="s">
        <v>40</v>
      </c>
    </row>
    <row r="129" spans="1:9" x14ac:dyDescent="0.25">
      <c r="A129">
        <v>3237</v>
      </c>
      <c r="B129" t="s">
        <v>133</v>
      </c>
      <c r="E129" s="3"/>
      <c r="H129" s="3">
        <v>0</v>
      </c>
      <c r="I129" t="s">
        <v>134</v>
      </c>
    </row>
    <row r="130" spans="1:9" x14ac:dyDescent="0.25">
      <c r="A130">
        <v>3238</v>
      </c>
      <c r="B130" t="s">
        <v>135</v>
      </c>
      <c r="E130" s="3"/>
      <c r="H130" s="3">
        <v>3725</v>
      </c>
      <c r="I130" t="s">
        <v>40</v>
      </c>
    </row>
    <row r="131" spans="1:9" x14ac:dyDescent="0.25">
      <c r="A131">
        <v>3239</v>
      </c>
      <c r="B131" t="s">
        <v>136</v>
      </c>
      <c r="E131" s="3"/>
      <c r="H131" s="3">
        <v>115</v>
      </c>
      <c r="I131" t="s">
        <v>40</v>
      </c>
    </row>
    <row r="132" spans="1:9" x14ac:dyDescent="0.25">
      <c r="A132">
        <v>329</v>
      </c>
      <c r="B132" t="s">
        <v>137</v>
      </c>
      <c r="E132" s="3"/>
      <c r="H132" s="3">
        <f>SUM(H133:H137)</f>
        <v>897.35</v>
      </c>
      <c r="I132" t="s">
        <v>40</v>
      </c>
    </row>
    <row r="133" spans="1:9" x14ac:dyDescent="0.25">
      <c r="A133">
        <v>3292</v>
      </c>
      <c r="B133" t="s">
        <v>138</v>
      </c>
      <c r="E133" s="3"/>
      <c r="H133" s="3">
        <v>362</v>
      </c>
      <c r="I133" t="s">
        <v>40</v>
      </c>
    </row>
    <row r="134" spans="1:9" x14ac:dyDescent="0.25">
      <c r="A134">
        <v>3293</v>
      </c>
      <c r="B134" t="s">
        <v>139</v>
      </c>
      <c r="E134" s="3"/>
      <c r="H134" s="3">
        <v>46.35</v>
      </c>
      <c r="I134" t="s">
        <v>40</v>
      </c>
    </row>
    <row r="135" spans="1:9" x14ac:dyDescent="0.25">
      <c r="A135">
        <v>3294</v>
      </c>
      <c r="B135" t="s">
        <v>140</v>
      </c>
      <c r="E135" s="3"/>
      <c r="H135" s="3">
        <v>190</v>
      </c>
      <c r="I135" t="s">
        <v>40</v>
      </c>
    </row>
    <row r="136" spans="1:9" x14ac:dyDescent="0.25">
      <c r="A136">
        <v>3295</v>
      </c>
      <c r="B136" t="s">
        <v>141</v>
      </c>
      <c r="E136" s="3"/>
      <c r="H136" s="3">
        <v>70</v>
      </c>
      <c r="I136" t="s">
        <v>40</v>
      </c>
    </row>
    <row r="137" spans="1:9" x14ac:dyDescent="0.25">
      <c r="A137">
        <v>3299</v>
      </c>
      <c r="B137" t="s">
        <v>107</v>
      </c>
      <c r="E137" s="3"/>
      <c r="H137" s="3">
        <v>229</v>
      </c>
      <c r="I137" t="s">
        <v>40</v>
      </c>
    </row>
    <row r="138" spans="1:9" x14ac:dyDescent="0.25">
      <c r="A138">
        <v>34</v>
      </c>
      <c r="B138" t="s">
        <v>142</v>
      </c>
      <c r="E138" s="3"/>
      <c r="H138" s="3">
        <f>SUM(H139:H140)</f>
        <v>0</v>
      </c>
      <c r="I138" t="s">
        <v>40</v>
      </c>
    </row>
    <row r="139" spans="1:9" x14ac:dyDescent="0.25">
      <c r="A139">
        <v>3431</v>
      </c>
      <c r="B139" t="s">
        <v>143</v>
      </c>
      <c r="E139" s="3"/>
      <c r="H139" s="3">
        <v>0</v>
      </c>
      <c r="I139" t="s">
        <v>40</v>
      </c>
    </row>
    <row r="140" spans="1:9" x14ac:dyDescent="0.25">
      <c r="A140">
        <v>3433</v>
      </c>
      <c r="B140" t="s">
        <v>144</v>
      </c>
      <c r="E140" s="3"/>
      <c r="H140" s="3">
        <v>0</v>
      </c>
      <c r="I140" t="s">
        <v>40</v>
      </c>
    </row>
    <row r="141" spans="1:9" x14ac:dyDescent="0.25">
      <c r="A141" s="1" t="s">
        <v>145</v>
      </c>
      <c r="B141" s="1"/>
      <c r="C141" s="1"/>
      <c r="D141" s="1"/>
      <c r="E141" s="2"/>
      <c r="F141" s="1"/>
      <c r="G141" s="1"/>
      <c r="H141" s="2">
        <f>H142</f>
        <v>0</v>
      </c>
      <c r="I141" s="1"/>
    </row>
    <row r="142" spans="1:9" x14ac:dyDescent="0.25">
      <c r="A142">
        <v>4</v>
      </c>
      <c r="B142" t="s">
        <v>146</v>
      </c>
      <c r="E142" s="3"/>
      <c r="H142" s="3">
        <f>SUM(H143+H145)</f>
        <v>0</v>
      </c>
    </row>
    <row r="143" spans="1:9" x14ac:dyDescent="0.25">
      <c r="A143">
        <v>41</v>
      </c>
      <c r="B143" t="s">
        <v>147</v>
      </c>
      <c r="E143" s="3"/>
      <c r="H143" s="3">
        <f>H144</f>
        <v>0</v>
      </c>
    </row>
    <row r="144" spans="1:9" x14ac:dyDescent="0.25">
      <c r="A144">
        <v>4511</v>
      </c>
      <c r="B144" t="s">
        <v>148</v>
      </c>
      <c r="E144" s="3"/>
      <c r="H144" s="3">
        <v>0</v>
      </c>
    </row>
    <row r="145" spans="1:9" x14ac:dyDescent="0.25">
      <c r="A145">
        <v>42</v>
      </c>
      <c r="B145" t="s">
        <v>149</v>
      </c>
      <c r="E145" s="3"/>
      <c r="H145" s="3">
        <f>SUM(H146+H148+H152+H154)</f>
        <v>0</v>
      </c>
      <c r="I145" t="s">
        <v>40</v>
      </c>
    </row>
    <row r="146" spans="1:9" x14ac:dyDescent="0.25">
      <c r="A146">
        <v>421</v>
      </c>
      <c r="B146" t="s">
        <v>150</v>
      </c>
      <c r="E146" s="3"/>
      <c r="H146" s="3">
        <f>H147</f>
        <v>0</v>
      </c>
      <c r="I146" t="s">
        <v>151</v>
      </c>
    </row>
    <row r="147" spans="1:9" x14ac:dyDescent="0.25">
      <c r="A147">
        <v>42123</v>
      </c>
      <c r="B147" t="s">
        <v>152</v>
      </c>
      <c r="E147" s="3"/>
      <c r="H147" s="3">
        <v>0</v>
      </c>
      <c r="I147" t="s">
        <v>151</v>
      </c>
    </row>
    <row r="148" spans="1:9" x14ac:dyDescent="0.25">
      <c r="A148">
        <v>422</v>
      </c>
      <c r="B148" t="s">
        <v>153</v>
      </c>
      <c r="E148" s="3"/>
      <c r="H148" s="3">
        <f>SUM(H149:H150)</f>
        <v>0</v>
      </c>
      <c r="I148" t="s">
        <v>40</v>
      </c>
    </row>
    <row r="149" spans="1:9" x14ac:dyDescent="0.25">
      <c r="A149">
        <v>42211</v>
      </c>
      <c r="B149" t="s">
        <v>154</v>
      </c>
      <c r="E149" s="3"/>
      <c r="H149" s="3">
        <v>0</v>
      </c>
      <c r="I149" t="s">
        <v>40</v>
      </c>
    </row>
    <row r="150" spans="1:9" x14ac:dyDescent="0.25">
      <c r="A150">
        <v>42219</v>
      </c>
      <c r="B150" t="s">
        <v>155</v>
      </c>
      <c r="E150" s="3"/>
      <c r="H150" s="3">
        <v>0</v>
      </c>
      <c r="I150" t="s">
        <v>40</v>
      </c>
    </row>
    <row r="151" spans="1:9" x14ac:dyDescent="0.25">
      <c r="A151">
        <v>42262</v>
      </c>
      <c r="B151" t="s">
        <v>156</v>
      </c>
      <c r="E151" s="3"/>
      <c r="H151" s="3">
        <v>0</v>
      </c>
    </row>
    <row r="152" spans="1:9" x14ac:dyDescent="0.25">
      <c r="A152">
        <v>426</v>
      </c>
      <c r="B152" t="s">
        <v>157</v>
      </c>
      <c r="E152" s="3"/>
      <c r="H152" s="3">
        <f>H153</f>
        <v>0</v>
      </c>
    </row>
    <row r="153" spans="1:9" x14ac:dyDescent="0.25">
      <c r="A153">
        <v>42641</v>
      </c>
      <c r="B153" t="s">
        <v>158</v>
      </c>
      <c r="E153" s="3"/>
      <c r="H153" s="3">
        <v>0</v>
      </c>
    </row>
    <row r="154" spans="1:9" x14ac:dyDescent="0.25">
      <c r="A154">
        <v>45</v>
      </c>
      <c r="B154" t="s">
        <v>159</v>
      </c>
      <c r="E154" s="3"/>
      <c r="H154" s="3">
        <f>H155</f>
        <v>0</v>
      </c>
    </row>
    <row r="155" spans="1:9" x14ac:dyDescent="0.25">
      <c r="A155">
        <v>45111</v>
      </c>
      <c r="B155" t="s">
        <v>160</v>
      </c>
      <c r="E155" s="3"/>
      <c r="H155" s="3">
        <v>0</v>
      </c>
    </row>
    <row r="156" spans="1:9" x14ac:dyDescent="0.25">
      <c r="A156" s="1" t="s">
        <v>161</v>
      </c>
      <c r="B156" s="1"/>
      <c r="C156" s="1"/>
      <c r="D156" s="1"/>
      <c r="E156" s="2"/>
      <c r="F156" s="1"/>
      <c r="G156" s="1"/>
      <c r="H156" s="2">
        <f>SUM(H157:H159)</f>
        <v>1591.2</v>
      </c>
      <c r="I156" s="1"/>
    </row>
    <row r="157" spans="1:9" x14ac:dyDescent="0.25">
      <c r="A157">
        <v>32321</v>
      </c>
      <c r="B157" t="s">
        <v>128</v>
      </c>
      <c r="E157" s="3"/>
      <c r="H157" s="3">
        <v>0</v>
      </c>
    </row>
    <row r="158" spans="1:9" x14ac:dyDescent="0.25">
      <c r="A158">
        <v>32379</v>
      </c>
      <c r="B158" t="s">
        <v>133</v>
      </c>
      <c r="E158" s="3"/>
      <c r="H158" s="3">
        <v>0</v>
      </c>
    </row>
    <row r="159" spans="1:9" x14ac:dyDescent="0.25">
      <c r="A159">
        <v>42211</v>
      </c>
      <c r="B159" t="s">
        <v>162</v>
      </c>
      <c r="E159" s="3"/>
      <c r="H159" s="3">
        <v>1591.2</v>
      </c>
    </row>
    <row r="160" spans="1:9" x14ac:dyDescent="0.25">
      <c r="E160" s="3"/>
      <c r="H160" s="3"/>
    </row>
    <row r="161" spans="1:9" x14ac:dyDescent="0.25">
      <c r="E161" s="3"/>
      <c r="H161" s="3"/>
    </row>
    <row r="162" spans="1:9" x14ac:dyDescent="0.25">
      <c r="A162" s="1" t="s">
        <v>163</v>
      </c>
      <c r="B162" s="1"/>
      <c r="C162" s="1"/>
      <c r="D162" s="1"/>
      <c r="E162" s="2"/>
      <c r="F162" s="1"/>
      <c r="G162" s="1"/>
      <c r="H162" s="2">
        <f>SUM(H164+H171+H178+H232+H236+H241+H252+H263+H270)</f>
        <v>71959.78</v>
      </c>
      <c r="I162" s="1"/>
    </row>
    <row r="163" spans="1:9" x14ac:dyDescent="0.25">
      <c r="A163" s="1" t="s">
        <v>5</v>
      </c>
      <c r="B163" s="1"/>
      <c r="C163" s="1"/>
      <c r="D163" s="1"/>
      <c r="E163" s="2"/>
      <c r="F163" s="1"/>
      <c r="G163" s="1"/>
      <c r="H163" s="2"/>
      <c r="I163" s="1"/>
    </row>
    <row r="164" spans="1:9" x14ac:dyDescent="0.25">
      <c r="A164" s="1" t="s">
        <v>164</v>
      </c>
      <c r="B164" s="1"/>
      <c r="C164" s="1"/>
      <c r="D164" s="1"/>
      <c r="E164" s="2"/>
      <c r="F164" s="1"/>
      <c r="G164" s="1"/>
      <c r="H164" s="2">
        <f>H166</f>
        <v>1950</v>
      </c>
      <c r="I164" s="1"/>
    </row>
    <row r="165" spans="1:9" x14ac:dyDescent="0.25">
      <c r="A165" s="6" t="s">
        <v>165</v>
      </c>
      <c r="B165" s="6"/>
      <c r="C165" s="6"/>
      <c r="D165" s="6"/>
      <c r="E165" s="7"/>
      <c r="F165" s="6"/>
      <c r="G165" s="6"/>
      <c r="H165" s="7"/>
      <c r="I165" s="6"/>
    </row>
    <row r="166" spans="1:9" x14ac:dyDescent="0.25">
      <c r="A166">
        <v>3</v>
      </c>
      <c r="B166" t="s">
        <v>166</v>
      </c>
      <c r="E166" s="3"/>
      <c r="H166" s="3">
        <f>SUM(H167+H169)</f>
        <v>1950</v>
      </c>
    </row>
    <row r="167" spans="1:9" x14ac:dyDescent="0.25">
      <c r="A167" s="4">
        <v>323</v>
      </c>
      <c r="B167" s="4" t="s">
        <v>126</v>
      </c>
      <c r="C167" s="4"/>
      <c r="D167" s="4"/>
      <c r="E167" s="5"/>
      <c r="F167" s="4"/>
      <c r="G167" s="4"/>
      <c r="H167" s="5">
        <f>H168</f>
        <v>550</v>
      </c>
      <c r="I167" s="4"/>
    </row>
    <row r="168" spans="1:9" x14ac:dyDescent="0.25">
      <c r="A168">
        <v>3239</v>
      </c>
      <c r="B168" t="s">
        <v>167</v>
      </c>
      <c r="E168" s="3"/>
      <c r="H168" s="3">
        <v>550</v>
      </c>
      <c r="I168" t="s">
        <v>40</v>
      </c>
    </row>
    <row r="169" spans="1:9" x14ac:dyDescent="0.25">
      <c r="A169" s="4">
        <v>329</v>
      </c>
      <c r="B169" s="4" t="s">
        <v>168</v>
      </c>
      <c r="C169" s="4"/>
      <c r="D169" s="4"/>
      <c r="E169" s="5"/>
      <c r="F169" s="4"/>
      <c r="G169" s="4"/>
      <c r="H169" s="5">
        <f>H170</f>
        <v>1400</v>
      </c>
      <c r="I169" s="4"/>
    </row>
    <row r="170" spans="1:9" x14ac:dyDescent="0.25">
      <c r="A170">
        <v>3299</v>
      </c>
      <c r="B170" t="s">
        <v>169</v>
      </c>
      <c r="E170" s="3"/>
      <c r="H170" s="3">
        <v>1400</v>
      </c>
      <c r="I170" t="s">
        <v>40</v>
      </c>
    </row>
    <row r="171" spans="1:9" x14ac:dyDescent="0.25">
      <c r="A171" s="1" t="s">
        <v>170</v>
      </c>
      <c r="B171" s="1"/>
      <c r="C171" s="1"/>
      <c r="D171" s="1"/>
      <c r="E171" s="2"/>
      <c r="F171" s="1"/>
      <c r="G171" s="1"/>
      <c r="H171" s="2">
        <f>SUM(H173+H175)</f>
        <v>5907</v>
      </c>
      <c r="I171" s="1"/>
    </row>
    <row r="172" spans="1:9" x14ac:dyDescent="0.25">
      <c r="A172" s="6" t="s">
        <v>171</v>
      </c>
      <c r="B172" s="6"/>
      <c r="C172" s="6"/>
      <c r="D172" s="6"/>
      <c r="E172" s="7"/>
      <c r="F172" s="6"/>
      <c r="G172" s="6"/>
      <c r="H172" s="7"/>
      <c r="I172" s="6"/>
    </row>
    <row r="173" spans="1:9" x14ac:dyDescent="0.25">
      <c r="A173" s="4">
        <v>322</v>
      </c>
      <c r="B173" s="4" t="s">
        <v>172</v>
      </c>
      <c r="C173" s="4"/>
      <c r="D173" s="4"/>
      <c r="E173" s="5"/>
      <c r="F173" s="4"/>
      <c r="G173" s="4"/>
      <c r="H173" s="5">
        <f>H174</f>
        <v>199</v>
      </c>
      <c r="I173" s="4" t="s">
        <v>11</v>
      </c>
    </row>
    <row r="174" spans="1:9" x14ac:dyDescent="0.25">
      <c r="A174">
        <v>3221</v>
      </c>
      <c r="B174" t="s">
        <v>173</v>
      </c>
      <c r="E174" s="3"/>
      <c r="H174" s="3">
        <v>199</v>
      </c>
    </row>
    <row r="175" spans="1:9" x14ac:dyDescent="0.25">
      <c r="A175" s="4">
        <v>323</v>
      </c>
      <c r="B175" s="4" t="s">
        <v>126</v>
      </c>
      <c r="C175" s="4"/>
      <c r="D175" s="4"/>
      <c r="E175" s="5"/>
      <c r="F175" s="4"/>
      <c r="G175" s="4"/>
      <c r="H175" s="5">
        <f>H176+H177</f>
        <v>5708</v>
      </c>
      <c r="I175" s="4" t="s">
        <v>11</v>
      </c>
    </row>
    <row r="176" spans="1:9" x14ac:dyDescent="0.25">
      <c r="A176">
        <v>3237</v>
      </c>
      <c r="B176" t="s">
        <v>174</v>
      </c>
      <c r="E176" s="3"/>
      <c r="H176" s="3">
        <v>5708</v>
      </c>
    </row>
    <row r="177" spans="1:9" x14ac:dyDescent="0.25">
      <c r="A177">
        <v>3237</v>
      </c>
      <c r="B177" t="s">
        <v>174</v>
      </c>
      <c r="E177" s="3"/>
      <c r="H177" s="3">
        <v>0</v>
      </c>
      <c r="I177" t="s">
        <v>175</v>
      </c>
    </row>
    <row r="178" spans="1:9" x14ac:dyDescent="0.25">
      <c r="A178" s="1" t="s">
        <v>176</v>
      </c>
      <c r="B178" s="1"/>
      <c r="C178" s="1"/>
      <c r="D178" s="1"/>
      <c r="E178" s="2"/>
      <c r="F178" s="1"/>
      <c r="G178" s="1"/>
      <c r="H178" s="2">
        <f>SUM(H179+H200+H205+H208+H219)</f>
        <v>38124.07</v>
      </c>
      <c r="I178" s="1"/>
    </row>
    <row r="179" spans="1:9" x14ac:dyDescent="0.25">
      <c r="A179" s="6" t="s">
        <v>177</v>
      </c>
      <c r="B179" s="6"/>
      <c r="C179" s="6"/>
      <c r="D179" s="6"/>
      <c r="E179" s="7"/>
      <c r="F179" s="6"/>
      <c r="G179" s="6"/>
      <c r="H179" s="7">
        <f>SUM(H180+H183+H190+H196)</f>
        <v>5190.12</v>
      </c>
      <c r="I179" s="6"/>
    </row>
    <row r="180" spans="1:9" x14ac:dyDescent="0.25">
      <c r="A180" s="4">
        <v>321</v>
      </c>
      <c r="B180" s="4" t="s">
        <v>178</v>
      </c>
      <c r="C180" s="4"/>
      <c r="D180" s="4"/>
      <c r="E180" s="5"/>
      <c r="F180" s="4"/>
      <c r="G180" s="4"/>
      <c r="H180" s="5">
        <f>SUM(H181:H182)</f>
        <v>720</v>
      </c>
      <c r="I180" s="4"/>
    </row>
    <row r="181" spans="1:9" x14ac:dyDescent="0.25">
      <c r="A181">
        <v>3211</v>
      </c>
      <c r="B181" t="s">
        <v>179</v>
      </c>
      <c r="E181" s="3"/>
      <c r="H181" s="3">
        <v>120</v>
      </c>
      <c r="I181" t="s">
        <v>180</v>
      </c>
    </row>
    <row r="182" spans="1:9" x14ac:dyDescent="0.25">
      <c r="A182">
        <v>3214</v>
      </c>
      <c r="B182" t="s">
        <v>181</v>
      </c>
      <c r="E182" s="3"/>
      <c r="H182" s="3">
        <v>600</v>
      </c>
      <c r="I182" t="s">
        <v>180</v>
      </c>
    </row>
    <row r="183" spans="1:9" x14ac:dyDescent="0.25">
      <c r="A183" s="4">
        <v>322</v>
      </c>
      <c r="B183" s="4" t="s">
        <v>182</v>
      </c>
      <c r="C183" s="4"/>
      <c r="D183" s="4"/>
      <c r="E183" s="5"/>
      <c r="F183" s="4"/>
      <c r="G183" s="4"/>
      <c r="H183" s="5">
        <f>SUM(H184:H189)</f>
        <v>1694.87</v>
      </c>
      <c r="I183" s="4"/>
    </row>
    <row r="184" spans="1:9" x14ac:dyDescent="0.25">
      <c r="A184">
        <v>3221</v>
      </c>
      <c r="B184" t="s">
        <v>183</v>
      </c>
      <c r="E184" s="3"/>
      <c r="H184" s="3">
        <v>480</v>
      </c>
      <c r="I184" t="s">
        <v>184</v>
      </c>
    </row>
    <row r="185" spans="1:9" x14ac:dyDescent="0.25">
      <c r="A185">
        <v>3221</v>
      </c>
      <c r="B185" t="s">
        <v>183</v>
      </c>
      <c r="E185" s="3"/>
      <c r="H185" s="3">
        <v>381.87</v>
      </c>
      <c r="I185" t="s">
        <v>185</v>
      </c>
    </row>
    <row r="186" spans="1:9" x14ac:dyDescent="0.25">
      <c r="A186">
        <v>3221</v>
      </c>
      <c r="B186" t="s">
        <v>183</v>
      </c>
      <c r="E186" s="3"/>
      <c r="H186" s="3">
        <v>100</v>
      </c>
      <c r="I186" t="s">
        <v>186</v>
      </c>
    </row>
    <row r="187" spans="1:9" x14ac:dyDescent="0.25">
      <c r="A187">
        <v>32221</v>
      </c>
      <c r="B187" t="s">
        <v>183</v>
      </c>
      <c r="E187" s="3"/>
      <c r="H187" s="3">
        <v>133</v>
      </c>
      <c r="I187" t="s">
        <v>187</v>
      </c>
    </row>
    <row r="188" spans="1:9" x14ac:dyDescent="0.25">
      <c r="A188">
        <v>32224</v>
      </c>
      <c r="B188" t="s">
        <v>188</v>
      </c>
      <c r="E188" s="3"/>
      <c r="H188" s="3">
        <v>400</v>
      </c>
      <c r="I188" t="s">
        <v>184</v>
      </c>
    </row>
    <row r="189" spans="1:9" x14ac:dyDescent="0.25">
      <c r="A189">
        <v>32224</v>
      </c>
      <c r="B189" t="s">
        <v>188</v>
      </c>
      <c r="E189" s="3"/>
      <c r="H189" s="3">
        <v>200</v>
      </c>
      <c r="I189" t="s">
        <v>189</v>
      </c>
    </row>
    <row r="190" spans="1:9" x14ac:dyDescent="0.25">
      <c r="A190" s="4">
        <v>323</v>
      </c>
      <c r="B190" s="4" t="s">
        <v>126</v>
      </c>
      <c r="C190" s="4"/>
      <c r="D190" s="4"/>
      <c r="E190" s="5"/>
      <c r="F190" s="4"/>
      <c r="G190" s="4"/>
      <c r="H190" s="5">
        <f>SUM(H191:H195)</f>
        <v>1465.13</v>
      </c>
      <c r="I190" s="4"/>
    </row>
    <row r="191" spans="1:9" x14ac:dyDescent="0.25">
      <c r="A191" s="4">
        <v>32381</v>
      </c>
      <c r="B191" s="4" t="s">
        <v>190</v>
      </c>
      <c r="C191" s="4"/>
      <c r="D191" s="4"/>
      <c r="E191" s="5"/>
      <c r="F191" s="4"/>
      <c r="G191" s="4"/>
      <c r="H191" s="5">
        <v>98.13</v>
      </c>
      <c r="I191" s="4" t="s">
        <v>191</v>
      </c>
    </row>
    <row r="192" spans="1:9" x14ac:dyDescent="0.25">
      <c r="A192">
        <v>3239</v>
      </c>
      <c r="B192" t="s">
        <v>192</v>
      </c>
      <c r="E192" s="3"/>
      <c r="H192" s="3">
        <v>600</v>
      </c>
      <c r="I192" t="s">
        <v>184</v>
      </c>
    </row>
    <row r="193" spans="1:9" x14ac:dyDescent="0.25">
      <c r="A193">
        <v>3239</v>
      </c>
      <c r="B193" t="s">
        <v>192</v>
      </c>
      <c r="E193" s="3"/>
      <c r="H193" s="3">
        <v>400</v>
      </c>
      <c r="I193" t="s">
        <v>191</v>
      </c>
    </row>
    <row r="194" spans="1:9" x14ac:dyDescent="0.25">
      <c r="A194">
        <v>3239</v>
      </c>
      <c r="B194" t="s">
        <v>192</v>
      </c>
      <c r="E194" s="3"/>
      <c r="H194" s="3">
        <v>100</v>
      </c>
      <c r="I194" t="s">
        <v>189</v>
      </c>
    </row>
    <row r="195" spans="1:9" x14ac:dyDescent="0.25">
      <c r="A195">
        <v>3239</v>
      </c>
      <c r="B195" t="s">
        <v>192</v>
      </c>
      <c r="E195" s="3"/>
      <c r="H195" s="3">
        <v>267</v>
      </c>
      <c r="I195" t="s">
        <v>187</v>
      </c>
    </row>
    <row r="196" spans="1:9" x14ac:dyDescent="0.25">
      <c r="A196" s="4">
        <v>329</v>
      </c>
      <c r="B196" s="4" t="s">
        <v>168</v>
      </c>
      <c r="C196" s="4"/>
      <c r="D196" s="4"/>
      <c r="E196" s="5"/>
      <c r="F196" s="4"/>
      <c r="G196" s="4"/>
      <c r="H196" s="5">
        <f>SUM(H197:H199)</f>
        <v>1310.1199999999999</v>
      </c>
      <c r="I196" s="4"/>
    </row>
    <row r="197" spans="1:9" x14ac:dyDescent="0.25">
      <c r="A197">
        <v>3294</v>
      </c>
      <c r="B197" t="s">
        <v>193</v>
      </c>
      <c r="E197" s="3"/>
      <c r="H197" s="3">
        <v>25</v>
      </c>
      <c r="I197" t="s">
        <v>184</v>
      </c>
    </row>
    <row r="198" spans="1:9" x14ac:dyDescent="0.25">
      <c r="A198">
        <v>3299</v>
      </c>
      <c r="B198" t="s">
        <v>194</v>
      </c>
      <c r="E198" s="3"/>
      <c r="H198" s="3">
        <v>719.68</v>
      </c>
      <c r="I198" t="s">
        <v>191</v>
      </c>
    </row>
    <row r="199" spans="1:9" x14ac:dyDescent="0.25">
      <c r="A199">
        <v>3299</v>
      </c>
      <c r="B199" t="s">
        <v>195</v>
      </c>
      <c r="E199" s="3"/>
      <c r="H199" s="3">
        <v>565.44000000000005</v>
      </c>
      <c r="I199" t="s">
        <v>196</v>
      </c>
    </row>
    <row r="200" spans="1:9" x14ac:dyDescent="0.25">
      <c r="A200" s="6" t="s">
        <v>197</v>
      </c>
      <c r="B200" s="6"/>
      <c r="C200" s="6"/>
      <c r="D200" s="6"/>
      <c r="E200" s="7"/>
      <c r="F200" s="6"/>
      <c r="G200" s="6"/>
      <c r="H200" s="7">
        <f>SUM(H201+H203)</f>
        <v>6364</v>
      </c>
      <c r="I200" s="6"/>
    </row>
    <row r="201" spans="1:9" x14ac:dyDescent="0.25">
      <c r="A201" s="4">
        <v>321</v>
      </c>
      <c r="B201" s="4" t="s">
        <v>198</v>
      </c>
      <c r="C201" s="4"/>
      <c r="D201" s="4"/>
      <c r="E201" s="5"/>
      <c r="F201" s="4"/>
      <c r="G201" s="4"/>
      <c r="H201" s="5">
        <f>H202</f>
        <v>1240</v>
      </c>
      <c r="I201" s="4"/>
    </row>
    <row r="202" spans="1:9" x14ac:dyDescent="0.25">
      <c r="A202">
        <v>32112</v>
      </c>
      <c r="B202" t="s">
        <v>199</v>
      </c>
      <c r="E202" s="3"/>
      <c r="H202" s="3">
        <v>1240</v>
      </c>
      <c r="I202" t="s">
        <v>24</v>
      </c>
    </row>
    <row r="203" spans="1:9" x14ac:dyDescent="0.25">
      <c r="A203" s="4">
        <v>323</v>
      </c>
      <c r="B203" s="4" t="s">
        <v>126</v>
      </c>
      <c r="C203" s="4"/>
      <c r="D203" s="4"/>
      <c r="E203" s="5"/>
      <c r="F203" s="4"/>
      <c r="G203" s="4"/>
      <c r="H203" s="5">
        <f>H204</f>
        <v>5124</v>
      </c>
      <c r="I203" s="4"/>
    </row>
    <row r="204" spans="1:9" x14ac:dyDescent="0.25">
      <c r="A204">
        <v>3235</v>
      </c>
      <c r="B204" t="s">
        <v>200</v>
      </c>
      <c r="E204" s="3"/>
      <c r="H204" s="3">
        <v>5124</v>
      </c>
      <c r="I204" t="s">
        <v>24</v>
      </c>
    </row>
    <row r="205" spans="1:9" x14ac:dyDescent="0.25">
      <c r="A205" s="6" t="s">
        <v>201</v>
      </c>
      <c r="B205" s="6"/>
      <c r="C205" s="6"/>
      <c r="D205" s="6"/>
      <c r="E205" s="7"/>
      <c r="F205" s="6"/>
      <c r="G205" s="6"/>
      <c r="H205" s="7">
        <f>H206</f>
        <v>712.3</v>
      </c>
      <c r="I205" s="6"/>
    </row>
    <row r="206" spans="1:9" x14ac:dyDescent="0.25">
      <c r="A206" s="4">
        <v>329</v>
      </c>
      <c r="B206" s="4" t="s">
        <v>194</v>
      </c>
      <c r="C206" s="4"/>
      <c r="D206" s="4"/>
      <c r="E206" s="5"/>
      <c r="F206" s="4"/>
      <c r="G206" s="4"/>
      <c r="H206" s="5">
        <f>H207</f>
        <v>712.3</v>
      </c>
      <c r="I206" s="4"/>
    </row>
    <row r="207" spans="1:9" x14ac:dyDescent="0.25">
      <c r="A207">
        <v>3299</v>
      </c>
      <c r="B207" t="s">
        <v>194</v>
      </c>
      <c r="E207" s="3"/>
      <c r="H207" s="3">
        <v>712.3</v>
      </c>
      <c r="I207" t="s">
        <v>202</v>
      </c>
    </row>
    <row r="208" spans="1:9" x14ac:dyDescent="0.25">
      <c r="A208" s="6" t="s">
        <v>171</v>
      </c>
      <c r="B208" s="6"/>
      <c r="C208" s="6"/>
      <c r="D208" s="6"/>
      <c r="E208" s="7"/>
      <c r="F208" s="6"/>
      <c r="G208" s="6"/>
      <c r="H208" s="7">
        <f>SUM(H209+H211+H214)</f>
        <v>10962.44</v>
      </c>
      <c r="I208" s="6"/>
    </row>
    <row r="209" spans="1:9" x14ac:dyDescent="0.25">
      <c r="A209" s="4">
        <v>322</v>
      </c>
      <c r="B209" s="4" t="s">
        <v>172</v>
      </c>
      <c r="C209" s="4"/>
      <c r="D209" s="4"/>
      <c r="E209" s="5"/>
      <c r="F209" s="4"/>
      <c r="G209" s="4"/>
      <c r="H209" s="5">
        <f>H210</f>
        <v>4900</v>
      </c>
      <c r="I209" s="4"/>
    </row>
    <row r="210" spans="1:9" x14ac:dyDescent="0.25">
      <c r="A210">
        <v>3222</v>
      </c>
      <c r="B210" t="s">
        <v>203</v>
      </c>
      <c r="E210" s="3"/>
      <c r="H210" s="3">
        <v>4900</v>
      </c>
      <c r="I210" t="s">
        <v>11</v>
      </c>
    </row>
    <row r="211" spans="1:9" x14ac:dyDescent="0.25">
      <c r="A211" s="4">
        <v>323</v>
      </c>
      <c r="B211" s="4" t="s">
        <v>126</v>
      </c>
      <c r="C211" s="4"/>
      <c r="D211" s="4"/>
      <c r="E211" s="5"/>
      <c r="F211" s="4"/>
      <c r="G211" s="4"/>
      <c r="H211" s="5">
        <f>SUM(H212:H213)</f>
        <v>2400</v>
      </c>
      <c r="I211" s="4"/>
    </row>
    <row r="212" spans="1:9" x14ac:dyDescent="0.25">
      <c r="A212">
        <v>3237</v>
      </c>
      <c r="B212" t="s">
        <v>204</v>
      </c>
      <c r="E212" s="3"/>
      <c r="H212" s="3">
        <v>2100</v>
      </c>
      <c r="I212" t="s">
        <v>11</v>
      </c>
    </row>
    <row r="213" spans="1:9" x14ac:dyDescent="0.25">
      <c r="A213">
        <v>3239</v>
      </c>
      <c r="B213" t="s">
        <v>192</v>
      </c>
      <c r="E213" s="3"/>
      <c r="H213" s="3">
        <v>300</v>
      </c>
      <c r="I213" t="s">
        <v>11</v>
      </c>
    </row>
    <row r="214" spans="1:9" x14ac:dyDescent="0.25">
      <c r="A214" s="4">
        <v>329</v>
      </c>
      <c r="B214" s="4" t="s">
        <v>194</v>
      </c>
      <c r="C214" s="4"/>
      <c r="D214" s="4"/>
      <c r="E214" s="5"/>
      <c r="F214" s="4"/>
      <c r="G214" s="4"/>
      <c r="H214" s="5">
        <f>SUM(H215:H218)</f>
        <v>3662.44</v>
      </c>
      <c r="I214" s="4"/>
    </row>
    <row r="215" spans="1:9" x14ac:dyDescent="0.25">
      <c r="A215">
        <v>3299</v>
      </c>
      <c r="B215" t="s">
        <v>195</v>
      </c>
      <c r="E215" s="8"/>
      <c r="H215" s="8">
        <v>2150</v>
      </c>
      <c r="I215" t="s">
        <v>11</v>
      </c>
    </row>
    <row r="216" spans="1:9" x14ac:dyDescent="0.25">
      <c r="A216">
        <v>3299</v>
      </c>
      <c r="B216" t="s">
        <v>195</v>
      </c>
      <c r="E216" s="8"/>
      <c r="H216" s="8">
        <v>1300</v>
      </c>
      <c r="I216" t="s">
        <v>205</v>
      </c>
    </row>
    <row r="217" spans="1:9" x14ac:dyDescent="0.25">
      <c r="A217">
        <v>3299</v>
      </c>
      <c r="B217" t="s">
        <v>195</v>
      </c>
      <c r="E217" s="8"/>
      <c r="H217" s="8">
        <v>199.93</v>
      </c>
      <c r="I217" t="s">
        <v>206</v>
      </c>
    </row>
    <row r="218" spans="1:9" x14ac:dyDescent="0.25">
      <c r="A218">
        <v>3299</v>
      </c>
      <c r="B218" t="s">
        <v>195</v>
      </c>
      <c r="E218" s="8"/>
      <c r="H218" s="8">
        <v>12.51</v>
      </c>
      <c r="I218" t="s">
        <v>207</v>
      </c>
    </row>
    <row r="219" spans="1:9" x14ac:dyDescent="0.25">
      <c r="A219" s="6" t="s">
        <v>208</v>
      </c>
      <c r="B219" s="6"/>
      <c r="C219" s="6"/>
      <c r="D219" s="6"/>
      <c r="E219" s="7"/>
      <c r="F219" s="6"/>
      <c r="G219" s="6"/>
      <c r="H219" s="7">
        <f>SUM(H220+H222+H225+H228)</f>
        <v>14895.21</v>
      </c>
      <c r="I219" s="6"/>
    </row>
    <row r="220" spans="1:9" x14ac:dyDescent="0.25">
      <c r="A220" s="4">
        <v>321</v>
      </c>
      <c r="B220" s="4" t="s">
        <v>93</v>
      </c>
      <c r="C220" s="4"/>
      <c r="D220" s="4"/>
      <c r="E220" s="5"/>
      <c r="F220" s="4"/>
      <c r="G220" s="4"/>
      <c r="H220" s="5">
        <f>H221</f>
        <v>2124</v>
      </c>
      <c r="I220" s="4"/>
    </row>
    <row r="221" spans="1:9" x14ac:dyDescent="0.25">
      <c r="A221">
        <v>3211</v>
      </c>
      <c r="B221" t="s">
        <v>179</v>
      </c>
      <c r="E221" s="3"/>
      <c r="H221" s="3">
        <v>2124</v>
      </c>
      <c r="I221" t="s">
        <v>32</v>
      </c>
    </row>
    <row r="222" spans="1:9" x14ac:dyDescent="0.25">
      <c r="A222" s="4">
        <v>322</v>
      </c>
      <c r="B222" s="4" t="s">
        <v>172</v>
      </c>
      <c r="C222" s="4"/>
      <c r="D222" s="4"/>
      <c r="E222" s="5"/>
      <c r="F222" s="4"/>
      <c r="G222" s="4"/>
      <c r="H222" s="5">
        <f>H223+H224</f>
        <v>1600</v>
      </c>
      <c r="I222" s="4"/>
    </row>
    <row r="223" spans="1:9" x14ac:dyDescent="0.25">
      <c r="A223">
        <v>3222</v>
      </c>
      <c r="B223" t="s">
        <v>203</v>
      </c>
      <c r="E223" s="3"/>
      <c r="H223" s="3">
        <v>1000</v>
      </c>
      <c r="I223" t="s">
        <v>32</v>
      </c>
    </row>
    <row r="224" spans="1:9" x14ac:dyDescent="0.25">
      <c r="A224">
        <v>3222</v>
      </c>
      <c r="B224" t="s">
        <v>203</v>
      </c>
      <c r="E224" s="3"/>
      <c r="H224" s="3">
        <v>600</v>
      </c>
      <c r="I224" t="s">
        <v>209</v>
      </c>
    </row>
    <row r="225" spans="1:9" x14ac:dyDescent="0.25">
      <c r="A225" s="4">
        <v>323</v>
      </c>
      <c r="B225" s="4" t="s">
        <v>126</v>
      </c>
      <c r="C225" s="4"/>
      <c r="D225" s="4"/>
      <c r="E225" s="5"/>
      <c r="F225" s="4"/>
      <c r="G225" s="4"/>
      <c r="H225" s="5">
        <f>SUM(H226:H227)</f>
        <v>5400</v>
      </c>
      <c r="I225" s="4"/>
    </row>
    <row r="226" spans="1:9" x14ac:dyDescent="0.25">
      <c r="A226">
        <v>3237</v>
      </c>
      <c r="B226" t="s">
        <v>210</v>
      </c>
      <c r="E226" s="3"/>
      <c r="H226" s="3">
        <v>2400</v>
      </c>
      <c r="I226" t="s">
        <v>32</v>
      </c>
    </row>
    <row r="227" spans="1:9" x14ac:dyDescent="0.25">
      <c r="A227">
        <v>3239</v>
      </c>
      <c r="B227" t="s">
        <v>211</v>
      </c>
      <c r="E227" s="3"/>
      <c r="H227" s="3">
        <v>3000</v>
      </c>
      <c r="I227" t="s">
        <v>32</v>
      </c>
    </row>
    <row r="228" spans="1:9" x14ac:dyDescent="0.25">
      <c r="A228" s="4">
        <v>329</v>
      </c>
      <c r="B228" s="4" t="s">
        <v>194</v>
      </c>
      <c r="C228" s="4"/>
      <c r="D228" s="4"/>
      <c r="E228" s="5"/>
      <c r="F228" s="4"/>
      <c r="G228" s="4"/>
      <c r="H228" s="5">
        <f>SUM(H229:H230)</f>
        <v>5771.21</v>
      </c>
      <c r="I228" s="4"/>
    </row>
    <row r="229" spans="1:9" x14ac:dyDescent="0.25">
      <c r="A229">
        <v>3299</v>
      </c>
      <c r="B229" t="s">
        <v>194</v>
      </c>
      <c r="E229" s="3"/>
      <c r="H229" s="3">
        <v>3683.21</v>
      </c>
      <c r="I229" t="s">
        <v>212</v>
      </c>
    </row>
    <row r="230" spans="1:9" x14ac:dyDescent="0.25">
      <c r="A230">
        <v>3299</v>
      </c>
      <c r="B230" t="s">
        <v>194</v>
      </c>
      <c r="E230" s="3"/>
      <c r="H230" s="3">
        <v>2088</v>
      </c>
      <c r="I230" t="s">
        <v>213</v>
      </c>
    </row>
    <row r="231" spans="1:9" x14ac:dyDescent="0.25">
      <c r="E231" s="3"/>
      <c r="H231" s="3"/>
    </row>
    <row r="232" spans="1:9" x14ac:dyDescent="0.25">
      <c r="A232" s="1" t="s">
        <v>214</v>
      </c>
      <c r="B232" s="1"/>
      <c r="C232" s="1"/>
      <c r="D232" s="1"/>
      <c r="E232" s="2"/>
      <c r="F232" s="1"/>
      <c r="G232" s="1"/>
      <c r="H232" s="2">
        <f>H234</f>
        <v>0</v>
      </c>
      <c r="I232" s="1"/>
    </row>
    <row r="233" spans="1:9" x14ac:dyDescent="0.25">
      <c r="A233" s="6" t="s">
        <v>91</v>
      </c>
      <c r="B233" s="6"/>
      <c r="C233" s="6"/>
      <c r="D233" s="6"/>
      <c r="E233" s="7"/>
      <c r="F233" s="6"/>
      <c r="G233" s="6"/>
      <c r="H233" s="7"/>
      <c r="I233" s="6"/>
    </row>
    <row r="234" spans="1:9" x14ac:dyDescent="0.25">
      <c r="A234">
        <v>3812</v>
      </c>
      <c r="B234" t="s">
        <v>215</v>
      </c>
      <c r="E234" s="3"/>
      <c r="H234" s="3">
        <f>H235</f>
        <v>0</v>
      </c>
      <c r="I234" t="s">
        <v>216</v>
      </c>
    </row>
    <row r="235" spans="1:9" x14ac:dyDescent="0.25">
      <c r="A235">
        <v>38129</v>
      </c>
      <c r="B235" t="s">
        <v>217</v>
      </c>
      <c r="E235" s="3"/>
      <c r="H235" s="3">
        <v>0</v>
      </c>
      <c r="I235" t="s">
        <v>216</v>
      </c>
    </row>
    <row r="236" spans="1:9" x14ac:dyDescent="0.25">
      <c r="A236" s="1" t="s">
        <v>218</v>
      </c>
      <c r="B236" s="1"/>
      <c r="C236" s="1"/>
      <c r="D236" s="1"/>
      <c r="E236" s="2"/>
      <c r="F236" s="1"/>
      <c r="G236" s="1"/>
      <c r="H236" s="2">
        <f>H238</f>
        <v>84.96</v>
      </c>
      <c r="I236" s="1"/>
    </row>
    <row r="237" spans="1:9" x14ac:dyDescent="0.25">
      <c r="A237" s="6" t="s">
        <v>219</v>
      </c>
      <c r="B237" s="6"/>
      <c r="C237" s="6"/>
      <c r="D237" s="6"/>
      <c r="E237" s="7"/>
      <c r="F237" s="6"/>
      <c r="G237" s="6"/>
      <c r="H237" s="7"/>
      <c r="I237" s="6"/>
    </row>
    <row r="238" spans="1:9" x14ac:dyDescent="0.25">
      <c r="A238">
        <v>321</v>
      </c>
      <c r="B238" t="s">
        <v>220</v>
      </c>
      <c r="E238" s="3"/>
      <c r="H238" s="3">
        <f>H239</f>
        <v>84.96</v>
      </c>
    </row>
    <row r="239" spans="1:9" x14ac:dyDescent="0.25">
      <c r="A239">
        <v>32121</v>
      </c>
      <c r="B239" t="s">
        <v>220</v>
      </c>
      <c r="E239" s="3"/>
      <c r="H239" s="3">
        <v>84.96</v>
      </c>
      <c r="I239" t="s">
        <v>221</v>
      </c>
    </row>
    <row r="241" spans="1:9" x14ac:dyDescent="0.25">
      <c r="A241" s="1" t="s">
        <v>222</v>
      </c>
      <c r="B241" s="1"/>
      <c r="C241" s="1"/>
      <c r="D241" s="1"/>
      <c r="E241" s="9"/>
      <c r="F241" s="1"/>
      <c r="G241" s="1"/>
      <c r="H241" s="9">
        <f>SUM(H243:H250)</f>
        <v>11043.75</v>
      </c>
      <c r="I241" s="1"/>
    </row>
    <row r="242" spans="1:9" x14ac:dyDescent="0.25">
      <c r="A242" s="6" t="s">
        <v>223</v>
      </c>
      <c r="B242" s="6"/>
      <c r="C242" s="6"/>
      <c r="D242" s="6"/>
      <c r="E242" s="10"/>
      <c r="F242" s="6"/>
      <c r="G242" s="6"/>
      <c r="H242" s="10"/>
      <c r="I242" s="6"/>
    </row>
    <row r="243" spans="1:9" x14ac:dyDescent="0.25">
      <c r="A243">
        <v>32111</v>
      </c>
      <c r="B243" t="s">
        <v>113</v>
      </c>
      <c r="E243" s="11"/>
      <c r="H243" s="11">
        <v>1360</v>
      </c>
      <c r="I243" t="s">
        <v>224</v>
      </c>
    </row>
    <row r="244" spans="1:9" x14ac:dyDescent="0.25">
      <c r="A244">
        <v>32141</v>
      </c>
      <c r="B244" t="s">
        <v>225</v>
      </c>
      <c r="E244" s="11"/>
      <c r="H244" s="11">
        <v>700</v>
      </c>
      <c r="I244" t="s">
        <v>224</v>
      </c>
    </row>
    <row r="245" spans="1:9" x14ac:dyDescent="0.25">
      <c r="A245">
        <v>32355</v>
      </c>
      <c r="B245" t="s">
        <v>131</v>
      </c>
      <c r="E245" s="11"/>
      <c r="H245" s="11">
        <v>3860</v>
      </c>
      <c r="I245" t="s">
        <v>224</v>
      </c>
    </row>
    <row r="246" spans="1:9" x14ac:dyDescent="0.25">
      <c r="A246">
        <v>32372</v>
      </c>
      <c r="B246" t="s">
        <v>226</v>
      </c>
      <c r="E246" s="11"/>
      <c r="H246" s="11">
        <v>2000</v>
      </c>
      <c r="I246" t="s">
        <v>224</v>
      </c>
    </row>
    <row r="247" spans="1:9" x14ac:dyDescent="0.25">
      <c r="A247">
        <v>32391</v>
      </c>
      <c r="B247" t="s">
        <v>136</v>
      </c>
      <c r="E247" s="11"/>
      <c r="H247" s="11">
        <v>0</v>
      </c>
      <c r="I247" t="s">
        <v>224</v>
      </c>
    </row>
    <row r="248" spans="1:9" x14ac:dyDescent="0.25">
      <c r="A248">
        <v>32999</v>
      </c>
      <c r="B248" t="s">
        <v>227</v>
      </c>
      <c r="E248" s="11"/>
      <c r="H248" s="11">
        <v>2080</v>
      </c>
      <c r="I248" t="s">
        <v>224</v>
      </c>
    </row>
    <row r="249" spans="1:9" x14ac:dyDescent="0.25">
      <c r="E249" s="11"/>
      <c r="H249" s="11"/>
    </row>
    <row r="250" spans="1:9" x14ac:dyDescent="0.25">
      <c r="A250">
        <v>32999</v>
      </c>
      <c r="B250" t="s">
        <v>228</v>
      </c>
      <c r="E250" s="11"/>
      <c r="H250" s="11">
        <v>1043.75</v>
      </c>
      <c r="I250" t="s">
        <v>212</v>
      </c>
    </row>
    <row r="252" spans="1:9" x14ac:dyDescent="0.25">
      <c r="A252" s="1" t="s">
        <v>229</v>
      </c>
      <c r="B252" s="1"/>
      <c r="C252" s="1"/>
      <c r="D252" s="1"/>
      <c r="E252" s="9"/>
      <c r="F252" s="1"/>
      <c r="G252" s="1"/>
      <c r="H252" s="9">
        <f>SUM(H254:H261)</f>
        <v>11000</v>
      </c>
      <c r="I252" s="1"/>
    </row>
    <row r="253" spans="1:9" x14ac:dyDescent="0.25">
      <c r="A253" s="6" t="s">
        <v>230</v>
      </c>
      <c r="B253" s="6"/>
      <c r="C253" s="6"/>
      <c r="D253" s="6"/>
      <c r="E253" s="10"/>
      <c r="F253" s="6"/>
      <c r="G253" s="6"/>
      <c r="H253" s="10"/>
      <c r="I253" s="6"/>
    </row>
    <row r="254" spans="1:9" x14ac:dyDescent="0.25">
      <c r="A254">
        <v>32141</v>
      </c>
      <c r="B254" t="s">
        <v>231</v>
      </c>
      <c r="E254" s="11"/>
      <c r="H254" s="11">
        <v>0</v>
      </c>
      <c r="I254" t="s">
        <v>232</v>
      </c>
    </row>
    <row r="255" spans="1:9" x14ac:dyDescent="0.25">
      <c r="A255">
        <v>3224</v>
      </c>
      <c r="B255" t="s">
        <v>233</v>
      </c>
      <c r="E255" s="11"/>
      <c r="H255" s="11">
        <v>2000</v>
      </c>
      <c r="I255" t="s">
        <v>232</v>
      </c>
    </row>
    <row r="256" spans="1:9" x14ac:dyDescent="0.25">
      <c r="A256">
        <v>32372</v>
      </c>
      <c r="B256" t="s">
        <v>226</v>
      </c>
      <c r="E256" s="11"/>
      <c r="H256" s="11">
        <v>1100</v>
      </c>
      <c r="I256" t="s">
        <v>232</v>
      </c>
    </row>
    <row r="257" spans="1:10" x14ac:dyDescent="0.25">
      <c r="A257">
        <v>32391</v>
      </c>
      <c r="B257" t="s">
        <v>234</v>
      </c>
      <c r="E257" s="11"/>
      <c r="H257" s="11">
        <v>1100</v>
      </c>
      <c r="I257" t="s">
        <v>232</v>
      </c>
    </row>
    <row r="258" spans="1:10" x14ac:dyDescent="0.25">
      <c r="A258">
        <v>32355</v>
      </c>
      <c r="B258" t="s">
        <v>131</v>
      </c>
      <c r="E258" s="11"/>
      <c r="H258" s="11">
        <v>1100</v>
      </c>
      <c r="I258" t="s">
        <v>232</v>
      </c>
    </row>
    <row r="259" spans="1:10" x14ac:dyDescent="0.25">
      <c r="A259">
        <v>32381</v>
      </c>
      <c r="B259" t="s">
        <v>135</v>
      </c>
      <c r="E259" s="11"/>
      <c r="H259" s="11">
        <v>500</v>
      </c>
      <c r="I259" t="s">
        <v>232</v>
      </c>
    </row>
    <row r="260" spans="1:10" x14ac:dyDescent="0.25">
      <c r="A260">
        <v>4227</v>
      </c>
      <c r="B260" t="s">
        <v>235</v>
      </c>
      <c r="E260" s="11"/>
      <c r="H260" s="11">
        <v>0</v>
      </c>
      <c r="I260" t="s">
        <v>232</v>
      </c>
    </row>
    <row r="261" spans="1:10" x14ac:dyDescent="0.25">
      <c r="A261">
        <v>42211</v>
      </c>
      <c r="B261" t="s">
        <v>154</v>
      </c>
      <c r="E261" s="11"/>
      <c r="H261" s="11">
        <v>5200</v>
      </c>
      <c r="I261" t="s">
        <v>232</v>
      </c>
    </row>
    <row r="263" spans="1:10" x14ac:dyDescent="0.25">
      <c r="A263" s="1" t="s">
        <v>236</v>
      </c>
      <c r="B263" s="1"/>
      <c r="C263" s="1"/>
      <c r="D263" s="1"/>
      <c r="E263" s="1"/>
      <c r="F263" s="1"/>
      <c r="G263" s="1"/>
      <c r="H263" s="9">
        <f>SUM(H265:H267)</f>
        <v>2500</v>
      </c>
      <c r="I263" s="1"/>
      <c r="J263" s="1"/>
    </row>
    <row r="264" spans="1:10" x14ac:dyDescent="0.25">
      <c r="A264" s="6" t="s">
        <v>237</v>
      </c>
      <c r="B264" s="6"/>
      <c r="C264" s="6"/>
      <c r="D264" s="6"/>
      <c r="E264" s="6"/>
      <c r="H264" s="11"/>
    </row>
    <row r="265" spans="1:10" x14ac:dyDescent="0.25">
      <c r="A265">
        <v>32211</v>
      </c>
      <c r="B265" t="s">
        <v>238</v>
      </c>
      <c r="H265" s="11">
        <v>100</v>
      </c>
      <c r="I265" t="s">
        <v>239</v>
      </c>
    </row>
    <row r="266" spans="1:10" x14ac:dyDescent="0.25">
      <c r="A266">
        <v>32391</v>
      </c>
      <c r="B266" t="s">
        <v>240</v>
      </c>
      <c r="H266" s="11">
        <v>1150</v>
      </c>
      <c r="I266" t="s">
        <v>239</v>
      </c>
    </row>
    <row r="267" spans="1:10" x14ac:dyDescent="0.25">
      <c r="A267">
        <v>42211</v>
      </c>
      <c r="B267" t="s">
        <v>154</v>
      </c>
      <c r="H267" s="11">
        <v>1250</v>
      </c>
      <c r="I267" t="s">
        <v>239</v>
      </c>
    </row>
    <row r="270" spans="1:10" x14ac:dyDescent="0.25">
      <c r="A270" s="1" t="s">
        <v>241</v>
      </c>
      <c r="B270" s="1"/>
      <c r="C270" s="1"/>
      <c r="D270" s="1"/>
      <c r="E270" s="1"/>
      <c r="F270" s="1"/>
      <c r="G270" s="1"/>
      <c r="H270" s="9">
        <f>H272</f>
        <v>1350</v>
      </c>
      <c r="I270" s="1"/>
      <c r="J270" s="1"/>
    </row>
    <row r="271" spans="1:10" x14ac:dyDescent="0.25">
      <c r="A271" s="6" t="s">
        <v>237</v>
      </c>
      <c r="B271" s="6"/>
      <c r="C271" s="6"/>
      <c r="D271" s="6"/>
      <c r="E271" s="6"/>
      <c r="H271" s="11"/>
    </row>
    <row r="272" spans="1:10" x14ac:dyDescent="0.25">
      <c r="A272">
        <v>42211</v>
      </c>
      <c r="B272" t="s">
        <v>154</v>
      </c>
      <c r="H272" s="11">
        <v>1350</v>
      </c>
      <c r="I27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korisnik45</dc:creator>
  <cp:lastModifiedBy>korisnik45</cp:lastModifiedBy>
  <dcterms:created xsi:type="dcterms:W3CDTF">2026-02-19T11:54:59Z</dcterms:created>
  <dcterms:modified xsi:type="dcterms:W3CDTF">2026-02-19T11:56:11Z</dcterms:modified>
</cp:coreProperties>
</file>